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Obrazovanje\Osnovno obraz god priop\Osnovne kr 16-17 i poc 17-18\"/>
    </mc:Choice>
  </mc:AlternateContent>
  <bookViews>
    <workbookView xWindow="0" yWindow="0" windowWidth="24000" windowHeight="9300"/>
  </bookViews>
  <sheets>
    <sheet name="Tab 1" sheetId="9" r:id="rId1"/>
    <sheet name="Tab 1.2" sheetId="2" r:id="rId2"/>
    <sheet name="Tab 1.3" sheetId="3" r:id="rId3"/>
    <sheet name="G 1" sheetId="10" r:id="rId4"/>
    <sheet name="Tab 2.1." sheetId="5" r:id="rId5"/>
    <sheet name="Tab 2.2." sheetId="6" r:id="rId6"/>
    <sheet name="G 2" sheetId="1" r:id="rId7"/>
    <sheet name="Tab 3" sheetId="7" r:id="rId8"/>
    <sheet name="Metodologija" sheetId="11" r:id="rId9"/>
  </sheets>
  <definedNames>
    <definedName name="_xlnm.Print_Area" localSheetId="3">'G 1'!$A$1:$I$19</definedName>
    <definedName name="_xlnm.Print_Area" localSheetId="6">'G 2'!$A$6:$K$23</definedName>
    <definedName name="_xlnm.Print_Area" localSheetId="0">'Tab 1'!$A$1:$H$30</definedName>
    <definedName name="_xlnm.Print_Area" localSheetId="1">'Tab 1.2'!$A:$O</definedName>
    <definedName name="_xlnm.Print_Area" localSheetId="2">'Tab 1.3'!$A$1:$T$5</definedName>
    <definedName name="_xlnm.Print_Area" localSheetId="4">'Tab 2.1.'!$A$1:$M$17</definedName>
    <definedName name="_xlnm.Print_Area" localSheetId="5">'Tab 2.2.'!$A$1:$T$7</definedName>
    <definedName name="_xlnm.Print_Area" localSheetId="7">'Tab 3'!$A:$O</definedName>
    <definedName name="_xlnm.Print_Area">#REF!</definedName>
    <definedName name="PRINT_AREA_MI">#REF!</definedName>
  </definedNames>
  <calcPr calcId="162913" iterate="1" iterateCount="1"/>
</workbook>
</file>

<file path=xl/calcChain.xml><?xml version="1.0" encoding="utf-8"?>
<calcChain xmlns="http://schemas.openxmlformats.org/spreadsheetml/2006/main">
  <c r="D11" i="9" l="1"/>
  <c r="L16" i="5" l="1"/>
  <c r="J16" i="5"/>
  <c r="H16" i="5"/>
  <c r="D16" i="5"/>
  <c r="H11" i="9"/>
  <c r="G11" i="9"/>
  <c r="F11" i="9"/>
  <c r="E11" i="9"/>
  <c r="D5" i="7" l="1"/>
  <c r="N23" i="7"/>
  <c r="L23" i="7"/>
  <c r="J23" i="7"/>
  <c r="H23" i="7"/>
  <c r="F23" i="7"/>
  <c r="D23" i="7"/>
  <c r="C5" i="3" l="1"/>
  <c r="C4" i="3"/>
  <c r="N9" i="2" l="1"/>
  <c r="L9" i="2"/>
  <c r="J9" i="2"/>
  <c r="H9" i="2"/>
  <c r="F9" i="2"/>
  <c r="D9" i="2"/>
  <c r="L5" i="5" l="1"/>
  <c r="J5" i="5"/>
  <c r="H5" i="5"/>
  <c r="F5" i="5"/>
  <c r="D5" i="5"/>
  <c r="E5" i="2" l="1"/>
  <c r="F5" i="2"/>
  <c r="G5" i="2"/>
  <c r="H5" i="2"/>
  <c r="I5" i="2"/>
  <c r="J5" i="2"/>
  <c r="K5" i="2"/>
  <c r="L5" i="2"/>
  <c r="M5" i="2"/>
  <c r="N5" i="2"/>
  <c r="D5" i="2"/>
  <c r="D4" i="2" s="1"/>
  <c r="C5" i="6" l="1"/>
  <c r="N13" i="2" l="1"/>
  <c r="H9" i="5" l="1"/>
  <c r="V7" i="10"/>
  <c r="H5" i="7"/>
  <c r="N5" i="7"/>
  <c r="L5" i="7"/>
  <c r="J5" i="7"/>
  <c r="F5" i="7"/>
  <c r="C7" i="6"/>
  <c r="C6" i="6"/>
  <c r="L13" i="5"/>
  <c r="L12" i="5" s="1"/>
  <c r="J13" i="5"/>
  <c r="J12" i="5" s="1"/>
  <c r="H13" i="5"/>
  <c r="H12" i="5" s="1"/>
  <c r="D13" i="5"/>
  <c r="D12" i="5" s="1"/>
  <c r="L9" i="5"/>
  <c r="J9" i="5"/>
  <c r="F9" i="5"/>
  <c r="D9" i="5"/>
  <c r="D4" i="5" s="1"/>
  <c r="L4" i="5"/>
  <c r="N12" i="2"/>
  <c r="L13" i="2"/>
  <c r="L12" i="2" s="1"/>
  <c r="J13" i="2"/>
  <c r="J12" i="2" s="1"/>
  <c r="H13" i="2"/>
  <c r="H12" i="2" s="1"/>
  <c r="D13" i="2"/>
  <c r="D12" i="2" s="1"/>
  <c r="J4" i="5" l="1"/>
  <c r="J4" i="2"/>
  <c r="N4" i="2"/>
  <c r="J4" i="7"/>
  <c r="N4" i="7"/>
  <c r="D4" i="7"/>
  <c r="H4" i="7"/>
  <c r="L4" i="7"/>
  <c r="H4" i="5"/>
  <c r="L4" i="2"/>
  <c r="H4" i="2"/>
  <c r="V8" i="10"/>
  <c r="F4" i="2"/>
  <c r="F4" i="5"/>
  <c r="F4" i="7"/>
</calcChain>
</file>

<file path=xl/sharedStrings.xml><?xml version="1.0" encoding="utf-8"?>
<sst xmlns="http://schemas.openxmlformats.org/spreadsheetml/2006/main" count="212" uniqueCount="103">
  <si>
    <t>Ukupno</t>
  </si>
  <si>
    <t>Položili</t>
  </si>
  <si>
    <t>OSNOVNO OBRAZOVANJE</t>
  </si>
  <si>
    <t>Škole</t>
  </si>
  <si>
    <t>Razredni odjeli</t>
  </si>
  <si>
    <t>Broj učenika</t>
  </si>
  <si>
    <t>Učenici koji su završili školu</t>
  </si>
  <si>
    <t>ukupno</t>
  </si>
  <si>
    <t>učenice</t>
  </si>
  <si>
    <t>Osnovne škole - redovite</t>
  </si>
  <si>
    <t>-</t>
  </si>
  <si>
    <t>Škole za djecu i mladež s teškoćama u razvoju</t>
  </si>
  <si>
    <t>broj učenika</t>
  </si>
  <si>
    <t>Donji Grad</t>
  </si>
  <si>
    <t>Gornji Grad - Medveščak</t>
  </si>
  <si>
    <t>Trnje</t>
  </si>
  <si>
    <t>Maksimir</t>
  </si>
  <si>
    <t>Peščenica-Žitnjak</t>
  </si>
  <si>
    <t>Novi Zagreb-istok</t>
  </si>
  <si>
    <t>Novi Zagreb-zapad</t>
  </si>
  <si>
    <t>Trešnjevka-sjever</t>
  </si>
  <si>
    <t>Trešnjevka-jug</t>
  </si>
  <si>
    <t>Črnomerec</t>
  </si>
  <si>
    <t>Gornja Dubrava</t>
  </si>
  <si>
    <t>Donja Dubrava</t>
  </si>
  <si>
    <t>Stenjevec</t>
  </si>
  <si>
    <t>Podsused-Vrapče</t>
  </si>
  <si>
    <t>Sesvete</t>
  </si>
  <si>
    <t>Brezovica</t>
  </si>
  <si>
    <t>Osnovne  škole - redovite</t>
  </si>
  <si>
    <t xml:space="preserve">Podsljeme </t>
  </si>
  <si>
    <t>I.</t>
  </si>
  <si>
    <t>II.</t>
  </si>
  <si>
    <t>III.</t>
  </si>
  <si>
    <t>IV.</t>
  </si>
  <si>
    <t>V.</t>
  </si>
  <si>
    <t>VI.</t>
  </si>
  <si>
    <t>VII.</t>
  </si>
  <si>
    <t>VIII.</t>
  </si>
  <si>
    <t>kraj školske godine</t>
  </si>
  <si>
    <t>Razredni  odjeli</t>
  </si>
  <si>
    <t>Osnovne škole za djecu i mladež s teškoćama u razvoju</t>
  </si>
  <si>
    <t>2013./14.</t>
  </si>
  <si>
    <t xml:space="preserve">  2012./13.</t>
  </si>
  <si>
    <t xml:space="preserve">  2013./14.</t>
  </si>
  <si>
    <t>2014./15.</t>
  </si>
  <si>
    <t>2015./16.</t>
  </si>
  <si>
    <t>Učitelji</t>
  </si>
  <si>
    <t>položili</t>
  </si>
  <si>
    <t>Učenici po razredima</t>
  </si>
  <si>
    <t>Osnovne umjetničke škole</t>
  </si>
  <si>
    <r>
      <t>Osnovno obrazovanje odraslih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</si>
  <si>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charset val="238"/>
        <scheme val="minor"/>
      </rPr>
      <t>1)</t>
    </r>
    <r>
      <rPr>
        <sz val="9"/>
        <rFont val="Calibri"/>
        <family val="2"/>
        <charset val="238"/>
        <scheme val="minor"/>
      </rPr>
      <t xml:space="preserve"> Vidjeti Metodološka objašnjenja.</t>
    </r>
  </si>
  <si>
    <t>2.2. UČENICI, UČENICE I PONAVLJAČI REDOVITIH OSNOVNIH ŠKOLA PO RAZREDIMA,</t>
  </si>
  <si>
    <t>Osnovne škole - ukupno</t>
  </si>
  <si>
    <t>Posebno osnovno obrazovanje</t>
  </si>
  <si>
    <t>Državne</t>
  </si>
  <si>
    <t>Privatne</t>
  </si>
  <si>
    <t>Vjerskih zajednica</t>
  </si>
  <si>
    <t>Glazbene</t>
  </si>
  <si>
    <t>Baletne</t>
  </si>
  <si>
    <t>Učenice</t>
  </si>
  <si>
    <t>Ponavljači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</si>
  <si>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</si>
  <si>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</si>
  <si>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školama, učenicima i učiteljima u osnovnim školama rezultat su obrade godišnjih izvještaja koje dostavljaju osnovne škole na kraju i na početku školske godine.</t>
  </si>
  <si>
    <t>Statistički list za osnovne škole (obrazac Š-O/KP), Statistički list za osnovne škole za djecu i mladež s teškoćama u razvoju (obrazac Š-O-SP/KP), Statistički list za osnovne umjetničke škole (obrazac Š-O-U/KP) i Statistički list za osnovne škole za odrasle (obrazac Š-O-OD/K) ispunjavaju osnovne škole/obrazovne ustanove koje provode osnovno obrazovanje.</t>
  </si>
  <si>
    <t>Obuhvat i usporedivost</t>
  </si>
  <si>
    <t>Statističkim istraživanjem obuhvaćene su sve osnovne škole na području Grada Zagreba, a podaci su usporedivi s podacima iz prethodnih godina.</t>
  </si>
  <si>
    <t>U podatke o učiteljima uključene su osobe zaposlene na temelju ugovora o radu, ugovora o djelu ili autorskog djela. Učitelji mogu predavati u jednoj ili više školskih jedinica (područnih škola/odjela).</t>
  </si>
  <si>
    <t>Definicije</t>
  </si>
  <si>
    <r>
      <t>Školom</t>
    </r>
    <r>
      <rPr>
        <sz val="10"/>
        <rFont val="Calibri"/>
        <family val="2"/>
        <charset val="238"/>
      </rPr>
      <t xml:space="preserve"> se smatra svaka skupina učenika koja prati nastavu određene vrste i stupnja prema istovrsnom nastavnom planu i programu na određenoj lokaciji.</t>
    </r>
  </si>
  <si>
    <t xml:space="preserve">Osnovno obrazovanje organizirano je s obzirom na namjenu kao redovito i posebno obrazovanje. </t>
  </si>
  <si>
    <r>
      <t>Redovito obrazovanje</t>
    </r>
    <r>
      <rPr>
        <sz val="10"/>
        <rFont val="Calibri"/>
        <family val="2"/>
        <charset val="238"/>
      </rPr>
      <t xml:space="preserve"> je obvezno osnovno obrazovanje koje se provodi prema redovitim obrazovnim programima.</t>
    </r>
  </si>
  <si>
    <r>
      <t>Osnovno obrazovanje</t>
    </r>
    <r>
      <rPr>
        <sz val="10"/>
        <rFont val="Calibri"/>
        <family val="2"/>
        <charset val="238"/>
      </rPr>
      <t xml:space="preserve"> traje osam godina, obvezno je za svu djecu od 6 do 15 godina, s ciljem stjecanja općeg znanja potrebnog za život ili daljnje školovanje, a ostvaruje se prema jedinstvenom nastavnom planu i programu.</t>
    </r>
  </si>
  <si>
    <r>
      <t>Osnovno obrazovanje djece i mladeži s teškoćama u razvoju</t>
    </r>
    <r>
      <rPr>
        <sz val="10"/>
        <rFont val="Calibri"/>
        <family val="2"/>
        <charset val="238"/>
      </rPr>
      <t xml:space="preserve"> provodi se u posebnim ustanovama odgoja i obrazovanja i osnovnim školama u posebnim odgojno-obrazovnim grupama ili razrednim odjelima prema programima prilagođenim njihovim posebnim potrebama.</t>
    </r>
  </si>
  <si>
    <r>
      <t xml:space="preserve">Posebno obrazovanje </t>
    </r>
    <r>
      <rPr>
        <sz val="10"/>
        <rFont val="Calibri"/>
        <family val="2"/>
        <charset val="238"/>
      </rPr>
      <t>uključuje osnovne umjetničke škole i osnovno obrazovanje odraslih.</t>
    </r>
  </si>
  <si>
    <r>
      <t>Osnovne umjetničke škole</t>
    </r>
    <r>
      <rPr>
        <sz val="10"/>
        <rFont val="Calibri"/>
        <family val="2"/>
        <charset val="238"/>
      </rPr>
      <t xml:space="preserve"> pripremaju djecu za nastavak školovanja u srednjim glazbenim i baletnim školama, a učenici tih škola obvezno osnovno obrazovanje stječu paralelno u redovitim osnovnim školama.</t>
    </r>
  </si>
  <si>
    <r>
      <t>Osnovno obrazovanje odraslih</t>
    </r>
    <r>
      <rPr>
        <sz val="10"/>
        <rFont val="Calibri"/>
        <family val="2"/>
        <charset val="238"/>
      </rPr>
      <t xml:space="preserve"> omogućuje obrazovanje odraslim osobama koje u dobi za redovito obrazovanje nisu stekle odgovarajuće osnovno obrazovanje. Provodi se u osnovnim školama ili drugim za to ovlaštenim ustanovama (pučka otvorena učilišta) pohađanjem nastave ili samo polaganjem ispita. </t>
    </r>
  </si>
  <si>
    <r>
      <t>1)</t>
    </r>
    <r>
      <rPr>
        <sz val="10"/>
        <rFont val="Calibri"/>
        <family val="2"/>
        <charset val="238"/>
      </rPr>
      <t xml:space="preserve"> Izvor: Državni zavod za statistiku; Priopćenje, Osnovne škole, br. 8.1.2.</t>
    </r>
  </si>
  <si>
    <t>Kratice</t>
  </si>
  <si>
    <t>šk. g.      školska godina</t>
  </si>
  <si>
    <t>NN         Narodne novine</t>
  </si>
  <si>
    <t>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</si>
  <si>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nema pojave</t>
    </r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</si>
  <si>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</si>
  <si>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</si>
  <si>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</si>
  <si>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</si>
  <si>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</si>
  <si>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</si>
  <si>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</t>
  </si>
  <si>
    <t>MOLIMO KORISNIKE PRIOPĆENJA DA PRILIKOM KORIŠTENJA PODATAKA OBVEZNO NAVEDU IZVOR.</t>
  </si>
  <si>
    <t>KRAJ ŠK. G. 2016./2017. I POČETAK ŠK. G. 2017./2018.</t>
  </si>
  <si>
    <r>
      <t xml:space="preserve">1.1. OSNOVNE ŠKOLE, RAZREDNI ODJELI, UČENICI I UČITELJI, </t>
    </r>
    <r>
      <rPr>
        <b/>
        <sz val="11"/>
        <rFont val="Calibri"/>
        <family val="2"/>
        <charset val="238"/>
        <scheme val="minor"/>
      </rPr>
      <t>KRAJ ŠK. G. 2016./2017.</t>
    </r>
  </si>
  <si>
    <t>2016./17.</t>
  </si>
  <si>
    <r>
      <t>1.2. OSNOVNE ŠKOLE, RAZREDNI ODJELI, UČENICI I UČITELJI,</t>
    </r>
    <r>
      <rPr>
        <b/>
        <sz val="11"/>
        <rFont val="Calibri"/>
        <family val="2"/>
        <charset val="238"/>
        <scheme val="minor"/>
      </rPr>
      <t xml:space="preserve"> KRAJ ŠK. G. 2016./2017.</t>
    </r>
  </si>
  <si>
    <r>
      <t xml:space="preserve">1.3. UČENICI REDOVITIH OSNOVNIH ŠKOLA PO RAZREDIMA I USPJEHU, </t>
    </r>
    <r>
      <rPr>
        <b/>
        <sz val="11"/>
        <rFont val="Calibri"/>
        <family val="2"/>
        <charset val="238"/>
        <scheme val="minor"/>
      </rPr>
      <t>KRAJ ŠK. G. 2016./2017.</t>
    </r>
  </si>
  <si>
    <t>učenici redovitih osnovnih škola po razredima i uspjehu, kraj šk.g. 2015./2016.</t>
  </si>
  <si>
    <r>
      <t xml:space="preserve">2.1. OSNOVNE ŠKOLE, RAZREDNI ODJELI, UČENICI I UČITELJI, </t>
    </r>
    <r>
      <rPr>
        <b/>
        <sz val="11"/>
        <rFont val="Calibri"/>
        <family val="2"/>
        <charset val="238"/>
        <scheme val="minor"/>
      </rPr>
      <t>POČETAK ŠK. G. 2017./2018.</t>
    </r>
  </si>
  <si>
    <r>
      <t xml:space="preserve"> </t>
    </r>
    <r>
      <rPr>
        <b/>
        <sz val="11"/>
        <rFont val="Calibri"/>
        <family val="2"/>
        <charset val="238"/>
        <scheme val="minor"/>
      </rPr>
      <t>POČETAK ŠK. G. 2017./2018.</t>
    </r>
  </si>
  <si>
    <r>
      <t xml:space="preserve">3. OSNOVNE ŠKOLE, RAZREDNI ODJELI, UČENICI I UČITELJI PO GRADSKIM ČETVRTIMA, </t>
    </r>
    <r>
      <rPr>
        <b/>
        <sz val="11"/>
        <rFont val="Calibri"/>
        <family val="2"/>
        <charset val="238"/>
        <scheme val="minor"/>
      </rPr>
      <t>KRAJ ŠK. G. 2016./2017.</t>
    </r>
  </si>
  <si>
    <t>Ustrojstvo i djelatnost osnovnih škola temelji se na Zakonu o odgoju i obrazovanju u osnovnoj i srednjoj školi (NN, br. 87/08., 86/09., 92/10., 105/10. – ispr., 90/11., 5/12., 16/12., 86/12., 94/13., 152/14. i 7/17.).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</si>
</sst>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6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name val="Calibri"/>
      <family val="2"/>
      <charset val="238"/>
    </font>
    <font>
      <sz val="7"/>
      <name val="Times New Roman"/>
      <family val="1"/>
      <charset val="238"/>
    </font>
    <font>
      <sz val="9"/>
      <name val="Calibri"/>
      <family val="2"/>
      <charset val="238"/>
    </font>
    <font>
      <u/>
      <sz val="10"/>
      <color theme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7" xfId="0" applyFont="1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3" fontId="5" fillId="0" borderId="6" xfId="0" applyNumberFormat="1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center"/>
    </xf>
    <xf numFmtId="3" fontId="6" fillId="0" borderId="0" xfId="0" applyNumberFormat="1" applyFont="1" applyAlignment="1">
      <alignment horizontal="left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3" fontId="5" fillId="0" borderId="0" xfId="0" applyNumberFormat="1" applyFont="1"/>
    <xf numFmtId="3" fontId="5" fillId="0" borderId="2" xfId="0" applyNumberFormat="1" applyFont="1" applyBorder="1"/>
    <xf numFmtId="3" fontId="5" fillId="0" borderId="3" xfId="0" applyNumberFormat="1" applyFont="1" applyBorder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3" xfId="0" applyNumberFormat="1" applyFont="1" applyBorder="1"/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2" fillId="0" borderId="0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3" fontId="10" fillId="0" borderId="0" xfId="0" applyNumberFormat="1" applyFont="1" applyBorder="1"/>
    <xf numFmtId="3" fontId="10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5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Border="1"/>
    <xf numFmtId="3" fontId="4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left" vertical="top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Border="1" applyAlignment="1">
      <alignment horizontal="left"/>
    </xf>
    <xf numFmtId="0" fontId="13" fillId="0" borderId="0" xfId="0" applyFont="1"/>
    <xf numFmtId="3" fontId="2" fillId="0" borderId="0" xfId="0" applyNumberFormat="1" applyFont="1" applyAlignment="1">
      <alignment horizontal="left" indent="1"/>
    </xf>
    <xf numFmtId="3" fontId="4" fillId="0" borderId="12" xfId="0" applyNumberFormat="1" applyFont="1" applyFill="1" applyBorder="1" applyAlignment="1">
      <alignment horizontal="right" indent="2"/>
    </xf>
    <xf numFmtId="3" fontId="4" fillId="0" borderId="2" xfId="0" applyNumberFormat="1" applyFont="1" applyFill="1" applyBorder="1" applyAlignment="1">
      <alignment horizontal="right" indent="2"/>
    </xf>
    <xf numFmtId="3" fontId="4" fillId="0" borderId="0" xfId="0" applyNumberFormat="1" applyFont="1" applyFill="1" applyBorder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3" fontId="6" fillId="0" borderId="0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 applyProtection="1">
      <alignment horizontal="right" indent="2"/>
    </xf>
    <xf numFmtId="0" fontId="2" fillId="0" borderId="0" xfId="0" applyFont="1" applyAlignment="1">
      <alignment horizontal="right" indent="2"/>
    </xf>
    <xf numFmtId="3" fontId="2" fillId="0" borderId="12" xfId="0" applyNumberFormat="1" applyFont="1" applyBorder="1" applyAlignment="1" applyProtection="1">
      <alignment horizontal="right" indent="2"/>
    </xf>
    <xf numFmtId="0" fontId="2" fillId="0" borderId="12" xfId="0" applyFont="1" applyBorder="1" applyAlignment="1">
      <alignment horizontal="right" indent="2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/>
    <xf numFmtId="0" fontId="0" fillId="0" borderId="0" xfId="0" applyAlignment="1">
      <alignment horizontal="justify"/>
    </xf>
    <xf numFmtId="0" fontId="19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1" fillId="0" borderId="0" xfId="0" applyFont="1" applyAlignment="1">
      <alignment horizontal="justify"/>
    </xf>
    <xf numFmtId="0" fontId="19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" fillId="0" borderId="0" xfId="0" applyFont="1" applyBorder="1" applyAlignment="1">
      <alignment horizontal="right" indent="2"/>
    </xf>
    <xf numFmtId="0" fontId="2" fillId="0" borderId="2" xfId="0" applyFont="1" applyBorder="1" applyAlignment="1">
      <alignment horizontal="right" indent="2"/>
    </xf>
    <xf numFmtId="3" fontId="2" fillId="0" borderId="0" xfId="0" applyNumberFormat="1" applyFont="1" applyFill="1" applyAlignment="1">
      <alignment vertical="top" wrapText="1"/>
    </xf>
    <xf numFmtId="0" fontId="19" fillId="0" borderId="0" xfId="0" applyFont="1" applyAlignment="1">
      <alignment horizontal="justify" wrapText="1"/>
    </xf>
    <xf numFmtId="0" fontId="9" fillId="0" borderId="0" xfId="0" applyFont="1" applyFill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0" xfId="0" applyFont="1" applyBorder="1" applyAlignment="1" applyProtection="1">
      <alignment horizontal="left" vertical="top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2" fillId="0" borderId="0" xfId="0" applyNumberFormat="1" applyFont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8" fillId="0" borderId="8" xfId="0" applyFont="1" applyBorder="1" applyAlignment="1">
      <alignment horizontal="justify"/>
    </xf>
    <xf numFmtId="0" fontId="19" fillId="0" borderId="0" xfId="0" applyFont="1" applyAlignment="1">
      <alignment horizontal="justify" wrapText="1"/>
    </xf>
    <xf numFmtId="0" fontId="22" fillId="0" borderId="0" xfId="0" applyFont="1" applyAlignment="1">
      <alignment horizontal="justify"/>
    </xf>
    <xf numFmtId="0" fontId="26" fillId="0" borderId="0" xfId="1" applyAlignment="1">
      <alignment horizontal="center"/>
    </xf>
    <xf numFmtId="0" fontId="20" fillId="0" borderId="0" xfId="0" applyFont="1" applyAlignment="1">
      <alignment horizontal="justify" wrapText="1"/>
    </xf>
    <xf numFmtId="0" fontId="19" fillId="0" borderId="0" xfId="0" applyFont="1" applyAlignment="1">
      <alignment horizontal="justify"/>
    </xf>
    <xf numFmtId="0" fontId="20" fillId="0" borderId="0" xfId="0" applyFont="1" applyAlignment="1">
      <alignment horizont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/>
            </a:pPr>
            <a:r>
              <a:rPr lang="hr-HR" sz="1000"/>
              <a:t>G 1. UČENICI REDOVITIH OSNOVNIH ŠKOLA 
PO RAZREDIMA I USPJEHU, KRAJ ŠK. G. 2016./2017.</a:t>
            </a:r>
          </a:p>
        </c:rich>
      </c:tx>
      <c:layout>
        <c:manualLayout>
          <c:xMode val="edge"/>
          <c:yMode val="edge"/>
          <c:x val="0.23470789053466218"/>
          <c:y val="1.0734349695649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8172002947583"/>
          <c:y val="0.20255616984047206"/>
          <c:w val="0.73796964190664982"/>
          <c:h val="0.66388153608458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1'!$M$7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 1'!$N$6:$U$6</c:f>
              <c:strCache>
                <c:ptCount val="8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</c:strCache>
            </c:strRef>
          </c:cat>
          <c:val>
            <c:numRef>
              <c:f>'G 1'!$N$7:$U$7</c:f>
              <c:numCache>
                <c:formatCode>#,##0</c:formatCode>
                <c:ptCount val="8"/>
                <c:pt idx="0">
                  <c:v>8185</c:v>
                </c:pt>
                <c:pt idx="1">
                  <c:v>7845</c:v>
                </c:pt>
                <c:pt idx="2">
                  <c:v>7478</c:v>
                </c:pt>
                <c:pt idx="3">
                  <c:v>7049</c:v>
                </c:pt>
                <c:pt idx="4">
                  <c:v>7131</c:v>
                </c:pt>
                <c:pt idx="5">
                  <c:v>6960</c:v>
                </c:pt>
                <c:pt idx="6">
                  <c:v>6696</c:v>
                </c:pt>
                <c:pt idx="7">
                  <c:v>6422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2-4FC4-A94E-DD158A1B436C}"/>
            </c:ext>
          </c:extLst>
        </c:ser>
        <c:ser>
          <c:idx val="1"/>
          <c:order val="1"/>
          <c:tx>
            <c:strRef>
              <c:f>'G 1'!$M$8</c:f>
              <c:strCache>
                <c:ptCount val="1"/>
                <c:pt idx="0">
                  <c:v>položili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 1'!$N$6:$U$6</c:f>
              <c:strCache>
                <c:ptCount val="8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</c:strCache>
            </c:strRef>
          </c:cat>
          <c:val>
            <c:numRef>
              <c:f>'G 1'!$N$8:$U$8</c:f>
              <c:numCache>
                <c:formatCode>#,##0</c:formatCode>
                <c:ptCount val="8"/>
                <c:pt idx="0">
                  <c:v>8173</c:v>
                </c:pt>
                <c:pt idx="1">
                  <c:v>7842</c:v>
                </c:pt>
                <c:pt idx="2">
                  <c:v>7476</c:v>
                </c:pt>
                <c:pt idx="3">
                  <c:v>7039</c:v>
                </c:pt>
                <c:pt idx="4">
                  <c:v>7115</c:v>
                </c:pt>
                <c:pt idx="5">
                  <c:v>6946</c:v>
                </c:pt>
                <c:pt idx="6">
                  <c:v>6675</c:v>
                </c:pt>
                <c:pt idx="7">
                  <c:v>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2-4FC4-A94E-DD158A1B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60"/>
        <c:axId val="89223168"/>
        <c:axId val="89225088"/>
      </c:barChart>
      <c:catAx>
        <c:axId val="8922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razred</a:t>
                </a:r>
              </a:p>
            </c:rich>
          </c:tx>
          <c:layout>
            <c:manualLayout>
              <c:xMode val="edge"/>
              <c:yMode val="edge"/>
              <c:x val="0.88299084117981752"/>
              <c:y val="0.889590662869269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89225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9225088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broj učenika</a:t>
                </a:r>
              </a:p>
            </c:rich>
          </c:tx>
          <c:layout>
            <c:manualLayout>
              <c:xMode val="edge"/>
              <c:yMode val="edge"/>
              <c:x val="3.3272396894444133E-2"/>
              <c:y val="0.420910258558105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89223168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G 2. UČENICI REDOVITIH OSNOVNIH ŠKOLA,
od 2012./2013.</a:t>
            </a:r>
            <a:r>
              <a:rPr lang="hr-HR" sz="1000" b="0" baseline="0"/>
              <a:t> </a:t>
            </a:r>
            <a:r>
              <a:rPr lang="hr-HR" sz="1000" b="0"/>
              <a:t>do 2016./2017.
</a:t>
            </a:r>
          </a:p>
        </c:rich>
      </c:tx>
      <c:layout>
        <c:manualLayout>
          <c:xMode val="edge"/>
          <c:yMode val="edge"/>
          <c:x val="0.31326860841423948"/>
          <c:y val="1.1074197120708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453205651578"/>
          <c:y val="0.21411686697057605"/>
          <c:w val="0.7605734608305772"/>
          <c:h val="0.6091946401436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'G 2'!$M$2:$Q$2</c:f>
              <c:strCache>
                <c:ptCount val="5"/>
                <c:pt idx="0">
                  <c:v>  2012./13.</c:v>
                </c:pt>
                <c:pt idx="1">
                  <c:v>  2013./14.</c:v>
                </c:pt>
                <c:pt idx="2">
                  <c:v>2014./15.</c:v>
                </c:pt>
                <c:pt idx="3">
                  <c:v>2015./16.</c:v>
                </c:pt>
                <c:pt idx="4">
                  <c:v>2016./17.</c:v>
                </c:pt>
              </c:strCache>
            </c:strRef>
          </c:cat>
          <c:val>
            <c:numRef>
              <c:f>'G 2'!$M$3:$Q$3</c:f>
              <c:numCache>
                <c:formatCode>#,##0</c:formatCode>
                <c:ptCount val="5"/>
                <c:pt idx="0">
                  <c:v>55039</c:v>
                </c:pt>
                <c:pt idx="1">
                  <c:v>54569</c:v>
                </c:pt>
                <c:pt idx="2">
                  <c:v>55793</c:v>
                </c:pt>
                <c:pt idx="3">
                  <c:v>56356</c:v>
                </c:pt>
                <c:pt idx="4">
                  <c:v>57766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E-40CA-B477-C253941E6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9840640"/>
        <c:axId val="90309760"/>
      </c:barChart>
      <c:catAx>
        <c:axId val="8984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kraj šk. g.</a:t>
                </a:r>
              </a:p>
            </c:rich>
          </c:tx>
          <c:layout>
            <c:manualLayout>
              <c:xMode val="edge"/>
              <c:yMode val="edge"/>
              <c:x val="0.89378306878306879"/>
              <c:y val="0.84686919454217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9030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09760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broj učenika</a:t>
                </a:r>
              </a:p>
            </c:rich>
          </c:tx>
          <c:layout>
            <c:manualLayout>
              <c:xMode val="edge"/>
              <c:yMode val="edge"/>
              <c:x val="2.2845993108506425E-2"/>
              <c:y val="0.375279826863747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89840640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UČENICI REDOVITIH OSNOVNIH ŠKOLA, 
od 2000./2001. do 2008./2009.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 2'!$L$3</c:f>
              <c:strCache>
                <c:ptCount val="1"/>
                <c:pt idx="0">
                  <c:v>broj učenika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'graf 2'!#REF!</c:f>
              <c:numCache>
                <c:formatCode>#,##0</c:formatCode>
                <c:ptCount val="10"/>
                <c:pt idx="0">
                  <c:v>65236</c:v>
                </c:pt>
                <c:pt idx="1">
                  <c:v>64080</c:v>
                </c:pt>
                <c:pt idx="2">
                  <c:v>64040</c:v>
                </c:pt>
                <c:pt idx="3">
                  <c:v>63605</c:v>
                </c:pt>
                <c:pt idx="4">
                  <c:v>63931</c:v>
                </c:pt>
                <c:pt idx="5">
                  <c:v>64321</c:v>
                </c:pt>
                <c:pt idx="6">
                  <c:v>63525</c:v>
                </c:pt>
                <c:pt idx="7">
                  <c:v>62828</c:v>
                </c:pt>
                <c:pt idx="8">
                  <c:v>60877</c:v>
                </c:pt>
                <c:pt idx="9">
                  <c:v>59973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  <c:strCache>
                      <c:ptCount val="10"/>
                      <c:pt idx="0">
                        <c:v>1999./00.</c:v>
                      </c:pt>
                      <c:pt idx="1">
                        <c:v>2000./01.</c:v>
                      </c:pt>
                      <c:pt idx="2">
                        <c:v>2001./02.</c:v>
                      </c:pt>
                      <c:pt idx="3">
                        <c:v>2002./03.</c:v>
                      </c:pt>
                      <c:pt idx="4">
                        <c:v>2003./04.</c:v>
                      </c:pt>
                      <c:pt idx="5">
                        <c:v>2004./05.</c:v>
                      </c:pt>
                      <c:pt idx="6">
                        <c:v>2005./06.</c:v>
                      </c:pt>
                      <c:pt idx="7">
                        <c:v>2006./07.</c:v>
                      </c:pt>
                      <c:pt idx="8">
                        <c:v>2007./08.</c:v>
                      </c:pt>
                      <c:pt idx="9">
                        <c:v>2008./09.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D23-4332-B859-0A09DF212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22432"/>
        <c:axId val="90324352"/>
      </c:barChart>
      <c:catAx>
        <c:axId val="90322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kraj školske godine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90324352"/>
        <c:crosses val="autoZero"/>
        <c:auto val="1"/>
        <c:lblAlgn val="ctr"/>
        <c:lblOffset val="100"/>
        <c:tickLblSkip val="16"/>
        <c:tickMarkSkip val="1"/>
        <c:noMultiLvlLbl val="0"/>
      </c:catAx>
      <c:valAx>
        <c:axId val="90324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broj učenika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9032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10</xdr:col>
      <xdr:colOff>142875</xdr:colOff>
      <xdr:row>16</xdr:row>
      <xdr:rowOff>123825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3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9</xdr:col>
      <xdr:colOff>228599</xdr:colOff>
      <xdr:row>16</xdr:row>
      <xdr:rowOff>142876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6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0</xdr:rowOff>
    </xdr:from>
    <xdr:to>
      <xdr:col>10</xdr:col>
      <xdr:colOff>495300</xdr:colOff>
      <xdr:row>40</xdr:row>
      <xdr:rowOff>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0000000-0008-0000-06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workbookViewId="0">
      <selection activeCell="K33" sqref="K33"/>
    </sheetView>
  </sheetViews>
  <sheetFormatPr defaultColWidth="14.6640625" defaultRowHeight="15" x14ac:dyDescent="0.25"/>
  <cols>
    <col min="1" max="1" width="3" style="1" customWidth="1"/>
    <col min="2" max="2" width="10.1640625" style="1" customWidth="1"/>
    <col min="3" max="3" width="24.1640625" style="1" customWidth="1"/>
    <col min="4" max="4" width="12" style="1" customWidth="1"/>
    <col min="5" max="5" width="13.1640625" style="1" customWidth="1"/>
    <col min="6" max="8" width="13.83203125" style="1" customWidth="1"/>
    <col min="9" max="9" width="8.83203125" style="1" customWidth="1"/>
    <col min="10" max="16384" width="14.6640625" style="1"/>
  </cols>
  <sheetData>
    <row r="1" spans="1:9" ht="23.25" customHeight="1" x14ac:dyDescent="0.35">
      <c r="A1" s="94" t="s">
        <v>2</v>
      </c>
      <c r="B1" s="94"/>
      <c r="C1" s="94"/>
      <c r="D1" s="94"/>
      <c r="E1" s="94"/>
      <c r="F1" s="94"/>
      <c r="G1" s="94"/>
      <c r="H1" s="94"/>
    </row>
    <row r="2" spans="1:9" ht="18.75" customHeight="1" x14ac:dyDescent="0.25">
      <c r="A2" s="95" t="s">
        <v>93</v>
      </c>
      <c r="B2" s="95"/>
      <c r="C2" s="95"/>
      <c r="D2" s="95"/>
      <c r="E2" s="95"/>
      <c r="F2" s="95"/>
      <c r="G2" s="95"/>
      <c r="H2" s="95"/>
    </row>
    <row r="3" spans="1:9" ht="30.75" customHeight="1" x14ac:dyDescent="0.25">
      <c r="A3" s="52"/>
      <c r="B3" s="52"/>
      <c r="C3" s="52"/>
      <c r="D3" s="52"/>
      <c r="E3" s="52"/>
      <c r="F3" s="52"/>
      <c r="G3" s="52"/>
      <c r="H3" s="52"/>
    </row>
    <row r="4" spans="1:9" ht="27.75" customHeight="1" thickBot="1" x14ac:dyDescent="0.3">
      <c r="A4" s="96" t="s">
        <v>94</v>
      </c>
      <c r="B4" s="96"/>
      <c r="C4" s="96"/>
      <c r="D4" s="96"/>
      <c r="E4" s="96"/>
      <c r="F4" s="96"/>
      <c r="G4" s="96"/>
      <c r="H4" s="96"/>
    </row>
    <row r="5" spans="1:9" ht="21.75" customHeight="1" x14ac:dyDescent="0.25">
      <c r="C5" s="53"/>
      <c r="D5" s="97" t="s">
        <v>3</v>
      </c>
      <c r="E5" s="99" t="s">
        <v>40</v>
      </c>
      <c r="F5" s="101" t="s">
        <v>5</v>
      </c>
      <c r="G5" s="102"/>
      <c r="H5" s="103" t="s">
        <v>47</v>
      </c>
    </row>
    <row r="6" spans="1:9" ht="18" customHeight="1" x14ac:dyDescent="0.25">
      <c r="C6" s="2"/>
      <c r="D6" s="98"/>
      <c r="E6" s="100"/>
      <c r="F6" s="3" t="s">
        <v>7</v>
      </c>
      <c r="G6" s="4" t="s">
        <v>8</v>
      </c>
      <c r="H6" s="101"/>
    </row>
    <row r="7" spans="1:9" ht="30" customHeight="1" x14ac:dyDescent="0.25">
      <c r="A7" s="5" t="s">
        <v>54</v>
      </c>
      <c r="B7" s="6"/>
      <c r="C7" s="6"/>
      <c r="D7" s="6"/>
      <c r="E7" s="6"/>
      <c r="F7" s="6"/>
      <c r="G7" s="6"/>
    </row>
    <row r="8" spans="1:9" ht="21" customHeight="1" x14ac:dyDescent="0.25">
      <c r="C8" s="51" t="s">
        <v>42</v>
      </c>
      <c r="D8" s="60">
        <v>139</v>
      </c>
      <c r="E8" s="60">
        <v>2625</v>
      </c>
      <c r="F8" s="60">
        <v>55164</v>
      </c>
      <c r="G8" s="60">
        <v>26741</v>
      </c>
      <c r="H8" s="61">
        <v>4926</v>
      </c>
      <c r="I8" s="50"/>
    </row>
    <row r="9" spans="1:9" ht="15" customHeight="1" x14ac:dyDescent="0.25">
      <c r="C9" s="51" t="s">
        <v>45</v>
      </c>
      <c r="D9" s="60">
        <v>143</v>
      </c>
      <c r="E9" s="60">
        <v>2700</v>
      </c>
      <c r="F9" s="60">
        <v>56359</v>
      </c>
      <c r="G9" s="60">
        <v>27355</v>
      </c>
      <c r="H9" s="62">
        <v>5107</v>
      </c>
      <c r="I9" s="50"/>
    </row>
    <row r="10" spans="1:9" ht="15" customHeight="1" x14ac:dyDescent="0.25">
      <c r="C10" s="51" t="s">
        <v>46</v>
      </c>
      <c r="D10" s="60">
        <v>144</v>
      </c>
      <c r="E10" s="60">
        <v>2735</v>
      </c>
      <c r="F10" s="60">
        <v>56911</v>
      </c>
      <c r="G10" s="60">
        <v>27668</v>
      </c>
      <c r="H10" s="61">
        <v>5276</v>
      </c>
      <c r="I10" s="50"/>
    </row>
    <row r="11" spans="1:9" ht="15" customHeight="1" x14ac:dyDescent="0.25">
      <c r="C11" s="51" t="s">
        <v>95</v>
      </c>
      <c r="D11" s="60">
        <f>SUM(D16,D21)</f>
        <v>144</v>
      </c>
      <c r="E11" s="60">
        <f>SUM(E16,E21)</f>
        <v>2789</v>
      </c>
      <c r="F11" s="60">
        <f>SUM(F16,F21)</f>
        <v>58297</v>
      </c>
      <c r="G11" s="60">
        <f>SUM(G16,G21)</f>
        <v>28507</v>
      </c>
      <c r="H11" s="61">
        <f>SUM(H16,H21)</f>
        <v>5320</v>
      </c>
      <c r="I11" s="50"/>
    </row>
    <row r="12" spans="1:9" ht="24.75" customHeight="1" x14ac:dyDescent="0.25">
      <c r="B12" s="56" t="s">
        <v>9</v>
      </c>
      <c r="C12" s="7"/>
      <c r="D12" s="63"/>
      <c r="E12" s="63"/>
      <c r="F12" s="63"/>
      <c r="G12" s="63"/>
      <c r="H12" s="63"/>
    </row>
    <row r="13" spans="1:9" ht="15" customHeight="1" x14ac:dyDescent="0.25">
      <c r="C13" s="51" t="s">
        <v>42</v>
      </c>
      <c r="D13" s="60">
        <v>126</v>
      </c>
      <c r="E13" s="60">
        <v>2532</v>
      </c>
      <c r="F13" s="60">
        <v>54569</v>
      </c>
      <c r="G13" s="60">
        <v>26557</v>
      </c>
      <c r="H13" s="62">
        <v>4663</v>
      </c>
    </row>
    <row r="14" spans="1:9" ht="15" customHeight="1" x14ac:dyDescent="0.25">
      <c r="C14" s="51" t="s">
        <v>45</v>
      </c>
      <c r="D14" s="60">
        <v>130</v>
      </c>
      <c r="E14" s="60">
        <v>2614</v>
      </c>
      <c r="F14" s="60">
        <v>55793</v>
      </c>
      <c r="G14" s="60">
        <v>27178</v>
      </c>
      <c r="H14" s="62">
        <v>4847</v>
      </c>
    </row>
    <row r="15" spans="1:9" ht="15" customHeight="1" x14ac:dyDescent="0.25">
      <c r="C15" s="51" t="s">
        <v>46</v>
      </c>
      <c r="D15" s="60">
        <v>131</v>
      </c>
      <c r="E15" s="60">
        <v>2649</v>
      </c>
      <c r="F15" s="60">
        <v>56356</v>
      </c>
      <c r="G15" s="60">
        <v>27495</v>
      </c>
      <c r="H15" s="62">
        <v>5010</v>
      </c>
    </row>
    <row r="16" spans="1:9" ht="15" customHeight="1" x14ac:dyDescent="0.25">
      <c r="C16" s="51" t="s">
        <v>95</v>
      </c>
      <c r="D16" s="60">
        <v>131</v>
      </c>
      <c r="E16" s="62">
        <v>2701</v>
      </c>
      <c r="F16" s="60">
        <v>57766</v>
      </c>
      <c r="G16" s="62">
        <v>28350</v>
      </c>
      <c r="H16" s="61">
        <v>5099</v>
      </c>
    </row>
    <row r="17" spans="1:15" ht="24.75" customHeight="1" x14ac:dyDescent="0.25">
      <c r="B17" s="57" t="s">
        <v>41</v>
      </c>
      <c r="C17" s="8"/>
      <c r="D17" s="64"/>
      <c r="E17" s="65"/>
      <c r="F17" s="64"/>
      <c r="G17" s="64"/>
      <c r="H17" s="64"/>
    </row>
    <row r="18" spans="1:15" ht="15" customHeight="1" x14ac:dyDescent="0.25">
      <c r="C18" s="51" t="s">
        <v>42</v>
      </c>
      <c r="D18" s="60">
        <v>13</v>
      </c>
      <c r="E18" s="60">
        <v>93</v>
      </c>
      <c r="F18" s="60">
        <v>595</v>
      </c>
      <c r="G18" s="60">
        <v>184</v>
      </c>
      <c r="H18" s="62">
        <v>263</v>
      </c>
    </row>
    <row r="19" spans="1:15" ht="15" customHeight="1" x14ac:dyDescent="0.25">
      <c r="C19" s="51" t="s">
        <v>45</v>
      </c>
      <c r="D19" s="60">
        <v>13</v>
      </c>
      <c r="E19" s="60">
        <v>86</v>
      </c>
      <c r="F19" s="60">
        <v>566</v>
      </c>
      <c r="G19" s="60">
        <v>177</v>
      </c>
      <c r="H19" s="62">
        <v>260</v>
      </c>
    </row>
    <row r="20" spans="1:15" ht="15" customHeight="1" x14ac:dyDescent="0.25">
      <c r="C20" s="51" t="s">
        <v>46</v>
      </c>
      <c r="D20" s="60">
        <v>13</v>
      </c>
      <c r="E20" s="60">
        <v>86</v>
      </c>
      <c r="F20" s="60">
        <v>555</v>
      </c>
      <c r="G20" s="60">
        <v>173</v>
      </c>
      <c r="H20" s="62">
        <v>266</v>
      </c>
    </row>
    <row r="21" spans="1:15" ht="15" customHeight="1" x14ac:dyDescent="0.25">
      <c r="C21" s="51" t="s">
        <v>95</v>
      </c>
      <c r="D21" s="60">
        <v>13</v>
      </c>
      <c r="E21" s="62">
        <v>88</v>
      </c>
      <c r="F21" s="60">
        <v>531</v>
      </c>
      <c r="G21" s="62">
        <v>157</v>
      </c>
      <c r="H21" s="61">
        <v>221</v>
      </c>
      <c r="I21" s="50"/>
    </row>
    <row r="22" spans="1:15" ht="30" customHeight="1" x14ac:dyDescent="0.25">
      <c r="A22" s="9" t="s">
        <v>55</v>
      </c>
      <c r="B22" s="10"/>
      <c r="C22" s="10"/>
      <c r="D22" s="66"/>
      <c r="E22" s="66"/>
      <c r="F22" s="66"/>
      <c r="G22" s="66"/>
      <c r="H22" s="67"/>
    </row>
    <row r="23" spans="1:15" ht="24.75" customHeight="1" x14ac:dyDescent="0.25">
      <c r="A23" s="10"/>
      <c r="B23" s="10" t="s">
        <v>50</v>
      </c>
      <c r="C23" s="10"/>
      <c r="D23" s="66"/>
      <c r="E23" s="66"/>
      <c r="F23" s="66"/>
      <c r="G23" s="66"/>
      <c r="H23" s="67"/>
    </row>
    <row r="24" spans="1:15" ht="15" customHeight="1" x14ac:dyDescent="0.25">
      <c r="C24" s="51" t="s">
        <v>42</v>
      </c>
      <c r="D24" s="60">
        <v>16</v>
      </c>
      <c r="E24" s="68" t="s">
        <v>10</v>
      </c>
      <c r="F24" s="60">
        <v>4214</v>
      </c>
      <c r="G24" s="60">
        <v>2670</v>
      </c>
      <c r="H24" s="62">
        <v>569</v>
      </c>
    </row>
    <row r="25" spans="1:15" ht="15" customHeight="1" x14ac:dyDescent="0.25">
      <c r="C25" s="51" t="s">
        <v>45</v>
      </c>
      <c r="D25" s="60">
        <v>21</v>
      </c>
      <c r="E25" s="68" t="s">
        <v>10</v>
      </c>
      <c r="F25" s="60">
        <v>4242</v>
      </c>
      <c r="G25" s="60">
        <v>2698</v>
      </c>
      <c r="H25" s="62">
        <v>577</v>
      </c>
    </row>
    <row r="26" spans="1:15" ht="15" customHeight="1" x14ac:dyDescent="0.25">
      <c r="C26" s="51" t="s">
        <v>46</v>
      </c>
      <c r="D26" s="60">
        <v>23</v>
      </c>
      <c r="E26" s="68" t="s">
        <v>10</v>
      </c>
      <c r="F26" s="60">
        <v>4165</v>
      </c>
      <c r="G26" s="60">
        <v>2680</v>
      </c>
      <c r="H26" s="62">
        <v>572</v>
      </c>
    </row>
    <row r="27" spans="1:15" ht="15" customHeight="1" x14ac:dyDescent="0.25">
      <c r="C27" s="51" t="s">
        <v>95</v>
      </c>
      <c r="D27" s="60">
        <v>23</v>
      </c>
      <c r="E27" s="68" t="s">
        <v>10</v>
      </c>
      <c r="F27" s="60">
        <v>4382</v>
      </c>
      <c r="G27" s="62">
        <v>2716</v>
      </c>
      <c r="H27" s="61">
        <v>572</v>
      </c>
    </row>
    <row r="28" spans="1:15" ht="24.75" customHeight="1" x14ac:dyDescent="0.25">
      <c r="B28" s="56" t="s">
        <v>51</v>
      </c>
      <c r="C28" s="7"/>
      <c r="D28" s="63"/>
      <c r="E28" s="63"/>
      <c r="F28" s="63"/>
      <c r="G28" s="63"/>
      <c r="H28" s="63"/>
      <c r="I28" s="11"/>
    </row>
    <row r="29" spans="1:15" x14ac:dyDescent="0.25">
      <c r="C29" s="1" t="s">
        <v>42</v>
      </c>
      <c r="D29" s="69">
        <v>2</v>
      </c>
      <c r="E29" s="69">
        <v>12</v>
      </c>
      <c r="F29" s="69">
        <v>84</v>
      </c>
      <c r="G29" s="69">
        <v>40</v>
      </c>
      <c r="H29" s="67">
        <v>23</v>
      </c>
    </row>
    <row r="30" spans="1:15" x14ac:dyDescent="0.25">
      <c r="C30" s="1" t="s">
        <v>45</v>
      </c>
      <c r="D30" s="69">
        <v>2</v>
      </c>
      <c r="E30" s="69">
        <v>8</v>
      </c>
      <c r="F30" s="69">
        <v>44</v>
      </c>
      <c r="G30" s="69">
        <v>20</v>
      </c>
      <c r="H30" s="67">
        <v>23</v>
      </c>
      <c r="J30" s="13"/>
      <c r="K30" s="13"/>
      <c r="L30" s="13"/>
      <c r="M30" s="13"/>
      <c r="O30" s="13"/>
    </row>
    <row r="31" spans="1:15" x14ac:dyDescent="0.25">
      <c r="C31" s="1" t="s">
        <v>46</v>
      </c>
      <c r="D31" s="69">
        <v>2</v>
      </c>
      <c r="E31" s="69">
        <v>7</v>
      </c>
      <c r="F31" s="69">
        <v>50</v>
      </c>
      <c r="G31" s="69">
        <v>25</v>
      </c>
      <c r="H31" s="67">
        <v>22</v>
      </c>
      <c r="J31" s="13"/>
      <c r="K31" s="13"/>
      <c r="L31" s="13"/>
      <c r="M31" s="13"/>
    </row>
    <row r="32" spans="1:15" x14ac:dyDescent="0.25">
      <c r="C32" s="51" t="s">
        <v>95</v>
      </c>
      <c r="D32" s="69">
        <v>2</v>
      </c>
      <c r="E32" s="89">
        <v>15</v>
      </c>
      <c r="F32" s="69">
        <v>84</v>
      </c>
      <c r="G32" s="89">
        <v>40</v>
      </c>
      <c r="H32" s="90">
        <v>38</v>
      </c>
      <c r="J32" s="13"/>
      <c r="K32" s="13"/>
      <c r="L32" s="13"/>
      <c r="M32" s="13"/>
    </row>
    <row r="33" spans="1:13" ht="24.75" customHeight="1" x14ac:dyDescent="0.25">
      <c r="A33" s="58" t="s">
        <v>52</v>
      </c>
      <c r="J33" s="13"/>
      <c r="K33" s="13"/>
      <c r="L33" s="13"/>
      <c r="M33" s="13"/>
    </row>
    <row r="34" spans="1:13" x14ac:dyDescent="0.25">
      <c r="F34" s="14"/>
      <c r="J34" s="13"/>
      <c r="K34" s="13"/>
      <c r="L34" s="13"/>
      <c r="M34" s="13"/>
    </row>
    <row r="35" spans="1:13" x14ac:dyDescent="0.25">
      <c r="J35" s="13"/>
      <c r="K35" s="13"/>
      <c r="L35" s="13"/>
      <c r="M35" s="13"/>
    </row>
  </sheetData>
  <mergeCells count="7">
    <mergeCell ref="A1:H1"/>
    <mergeCell ref="A2:H2"/>
    <mergeCell ref="A4:H4"/>
    <mergeCell ref="D5:D6"/>
    <mergeCell ref="E5:E6"/>
    <mergeCell ref="F5:G5"/>
    <mergeCell ref="H5:H6"/>
  </mergeCells>
  <phoneticPr fontId="1" type="noConversion"/>
  <printOptions horizontalCentered="1"/>
  <pageMargins left="0.59055118110236227" right="0.59055118110236227" top="2.559055118110236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workbookViewId="0">
      <selection activeCell="D16" sqref="D16"/>
    </sheetView>
  </sheetViews>
  <sheetFormatPr defaultColWidth="9.33203125" defaultRowHeight="15" x14ac:dyDescent="0.25"/>
  <cols>
    <col min="1" max="2" width="2.6640625" style="1" customWidth="1"/>
    <col min="3" max="3" width="35.5" style="1" customWidth="1"/>
    <col min="4" max="4" width="7.33203125" style="1" customWidth="1"/>
    <col min="5" max="5" width="1.33203125" style="1" customWidth="1"/>
    <col min="6" max="6" width="9.5" style="1" customWidth="1"/>
    <col min="7" max="7" width="1.33203125" style="1" customWidth="1"/>
    <col min="8" max="8" width="9.5" style="1" customWidth="1"/>
    <col min="9" max="9" width="1.33203125" style="1" customWidth="1"/>
    <col min="10" max="10" width="9.5" style="1" customWidth="1"/>
    <col min="11" max="11" width="1.33203125" style="1" customWidth="1"/>
    <col min="12" max="12" width="9.5" style="1" customWidth="1"/>
    <col min="13" max="13" width="1.33203125" style="1" customWidth="1"/>
    <col min="14" max="14" width="10" style="1" customWidth="1"/>
    <col min="15" max="15" width="1.33203125" style="1" customWidth="1"/>
    <col min="16" max="16384" width="9.33203125" style="1"/>
  </cols>
  <sheetData>
    <row r="1" spans="1:15" ht="27.75" customHeight="1" thickBot="1" x14ac:dyDescent="0.3">
      <c r="A1" s="54" t="s">
        <v>96</v>
      </c>
    </row>
    <row r="2" spans="1:15" ht="27" customHeight="1" x14ac:dyDescent="0.25">
      <c r="A2" s="15"/>
      <c r="B2" s="15"/>
      <c r="C2" s="16"/>
      <c r="D2" s="104" t="s">
        <v>3</v>
      </c>
      <c r="E2" s="105"/>
      <c r="F2" s="104" t="s">
        <v>4</v>
      </c>
      <c r="G2" s="105"/>
      <c r="H2" s="113" t="s">
        <v>5</v>
      </c>
      <c r="I2" s="114"/>
      <c r="J2" s="114"/>
      <c r="K2" s="115"/>
      <c r="L2" s="104" t="s">
        <v>6</v>
      </c>
      <c r="M2" s="105"/>
      <c r="N2" s="104" t="s">
        <v>47</v>
      </c>
      <c r="O2" s="108"/>
    </row>
    <row r="3" spans="1:15" ht="31.5" customHeight="1" x14ac:dyDescent="0.25">
      <c r="A3" s="2"/>
      <c r="B3" s="2"/>
      <c r="C3" s="17"/>
      <c r="D3" s="106"/>
      <c r="E3" s="107"/>
      <c r="F3" s="106"/>
      <c r="G3" s="107"/>
      <c r="H3" s="116" t="s">
        <v>7</v>
      </c>
      <c r="I3" s="117"/>
      <c r="J3" s="116" t="s">
        <v>8</v>
      </c>
      <c r="K3" s="117"/>
      <c r="L3" s="106"/>
      <c r="M3" s="107"/>
      <c r="N3" s="106"/>
      <c r="O3" s="109"/>
    </row>
    <row r="4" spans="1:15" ht="30" customHeight="1" x14ac:dyDescent="0.25">
      <c r="A4" s="18" t="s">
        <v>54</v>
      </c>
      <c r="B4" s="18"/>
      <c r="C4" s="18"/>
      <c r="D4" s="19">
        <f>SUM(D5,D9)</f>
        <v>144</v>
      </c>
      <c r="E4" s="20"/>
      <c r="F4" s="19">
        <f>SUM(F5,F9)</f>
        <v>2789</v>
      </c>
      <c r="G4" s="18"/>
      <c r="H4" s="19">
        <f>SUM(H5,H9)</f>
        <v>58297</v>
      </c>
      <c r="I4" s="20"/>
      <c r="J4" s="19">
        <f>SUM(J5,J9)</f>
        <v>28507</v>
      </c>
      <c r="K4" s="18"/>
      <c r="L4" s="19">
        <f>SUM(L5,L9)</f>
        <v>6475</v>
      </c>
      <c r="M4" s="20"/>
      <c r="N4" s="19">
        <f>SUM(N5,N9)</f>
        <v>5320</v>
      </c>
      <c r="O4" s="21"/>
    </row>
    <row r="5" spans="1:15" ht="24.75" customHeight="1" x14ac:dyDescent="0.25">
      <c r="A5" s="21"/>
      <c r="B5" s="21" t="s">
        <v>9</v>
      </c>
      <c r="C5" s="21"/>
      <c r="D5" s="22">
        <f>SUM(D6:D8)</f>
        <v>131</v>
      </c>
      <c r="E5" s="30">
        <f t="shared" ref="E5:N5" si="0">SUM(E6:E8)</f>
        <v>0</v>
      </c>
      <c r="F5" s="22">
        <f t="shared" si="0"/>
        <v>2701</v>
      </c>
      <c r="G5" s="23">
        <f t="shared" si="0"/>
        <v>0</v>
      </c>
      <c r="H5" s="22">
        <f t="shared" si="0"/>
        <v>57766</v>
      </c>
      <c r="I5" s="23">
        <f t="shared" si="0"/>
        <v>0</v>
      </c>
      <c r="J5" s="22">
        <f t="shared" si="0"/>
        <v>28350</v>
      </c>
      <c r="K5" s="23">
        <f t="shared" si="0"/>
        <v>0</v>
      </c>
      <c r="L5" s="22">
        <f t="shared" si="0"/>
        <v>6417</v>
      </c>
      <c r="M5" s="23">
        <f t="shared" si="0"/>
        <v>0</v>
      </c>
      <c r="N5" s="22">
        <f t="shared" si="0"/>
        <v>5099</v>
      </c>
      <c r="O5" s="21"/>
    </row>
    <row r="6" spans="1:15" ht="15" customHeight="1" x14ac:dyDescent="0.25">
      <c r="A6" s="21"/>
      <c r="B6" s="21"/>
      <c r="C6" s="21" t="s">
        <v>56</v>
      </c>
      <c r="D6" s="22">
        <v>124</v>
      </c>
      <c r="E6" s="23"/>
      <c r="F6" s="21">
        <v>2646</v>
      </c>
      <c r="G6" s="21"/>
      <c r="H6" s="22">
        <v>57091</v>
      </c>
      <c r="I6" s="23"/>
      <c r="J6" s="21">
        <v>28039</v>
      </c>
      <c r="K6" s="21"/>
      <c r="L6" s="22">
        <v>6355</v>
      </c>
      <c r="M6" s="23"/>
      <c r="N6" s="21">
        <v>4976</v>
      </c>
      <c r="O6" s="21"/>
    </row>
    <row r="7" spans="1:15" ht="15" customHeight="1" x14ac:dyDescent="0.25">
      <c r="A7" s="21"/>
      <c r="B7" s="21"/>
      <c r="C7" s="21" t="s">
        <v>57</v>
      </c>
      <c r="D7" s="22">
        <v>5</v>
      </c>
      <c r="E7" s="23"/>
      <c r="F7" s="21">
        <v>43</v>
      </c>
      <c r="G7" s="21"/>
      <c r="H7" s="22">
        <v>462</v>
      </c>
      <c r="I7" s="23"/>
      <c r="J7" s="21">
        <v>210</v>
      </c>
      <c r="K7" s="21"/>
      <c r="L7" s="22">
        <v>45</v>
      </c>
      <c r="M7" s="23"/>
      <c r="N7" s="21">
        <v>80</v>
      </c>
      <c r="O7" s="21"/>
    </row>
    <row r="8" spans="1:15" ht="15" customHeight="1" x14ac:dyDescent="0.25">
      <c r="A8" s="21"/>
      <c r="B8" s="21"/>
      <c r="C8" s="21" t="s">
        <v>58</v>
      </c>
      <c r="D8" s="22">
        <v>2</v>
      </c>
      <c r="E8" s="23"/>
      <c r="F8" s="21">
        <v>12</v>
      </c>
      <c r="G8" s="21"/>
      <c r="H8" s="22">
        <v>213</v>
      </c>
      <c r="I8" s="23"/>
      <c r="J8" s="21">
        <v>101</v>
      </c>
      <c r="K8" s="21"/>
      <c r="L8" s="22">
        <v>17</v>
      </c>
      <c r="M8" s="23"/>
      <c r="N8" s="21">
        <v>43</v>
      </c>
      <c r="O8" s="21"/>
    </row>
    <row r="9" spans="1:15" ht="42" customHeight="1" x14ac:dyDescent="0.25">
      <c r="A9" s="21"/>
      <c r="B9" s="111" t="s">
        <v>11</v>
      </c>
      <c r="C9" s="112"/>
      <c r="D9" s="70">
        <f>SUM(D10)</f>
        <v>13</v>
      </c>
      <c r="E9" s="71"/>
      <c r="F9" s="70">
        <f>SUM(F10)</f>
        <v>88</v>
      </c>
      <c r="G9" s="72"/>
      <c r="H9" s="70">
        <f>SUM(H10)</f>
        <v>531</v>
      </c>
      <c r="I9" s="71"/>
      <c r="J9" s="70">
        <f>SUM(J10)</f>
        <v>157</v>
      </c>
      <c r="K9" s="72"/>
      <c r="L9" s="70">
        <f>SUM(L10)</f>
        <v>58</v>
      </c>
      <c r="M9" s="71"/>
      <c r="N9" s="70">
        <f>SUM(N10)</f>
        <v>221</v>
      </c>
      <c r="O9" s="21"/>
    </row>
    <row r="10" spans="1:15" ht="15" customHeight="1" x14ac:dyDescent="0.25">
      <c r="A10" s="21"/>
      <c r="B10" s="21"/>
      <c r="C10" s="21" t="s">
        <v>56</v>
      </c>
      <c r="D10" s="22">
        <v>13</v>
      </c>
      <c r="E10" s="23"/>
      <c r="F10" s="21">
        <v>88</v>
      </c>
      <c r="G10" s="21"/>
      <c r="H10" s="22">
        <v>531</v>
      </c>
      <c r="I10" s="23"/>
      <c r="J10" s="21">
        <v>157</v>
      </c>
      <c r="K10" s="21"/>
      <c r="L10" s="22">
        <v>58</v>
      </c>
      <c r="M10" s="23"/>
      <c r="N10" s="21">
        <v>221</v>
      </c>
      <c r="O10" s="21"/>
    </row>
    <row r="11" spans="1:15" ht="30" customHeight="1" x14ac:dyDescent="0.25">
      <c r="A11" s="110" t="s">
        <v>55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spans="1:15" ht="24.75" customHeight="1" x14ac:dyDescent="0.25">
      <c r="B12" s="21" t="s">
        <v>50</v>
      </c>
      <c r="C12" s="21"/>
      <c r="D12" s="22">
        <f>SUM(D13+D16)</f>
        <v>23</v>
      </c>
      <c r="E12" s="23"/>
      <c r="F12" s="11" t="s">
        <v>10</v>
      </c>
      <c r="G12" s="21"/>
      <c r="H12" s="22">
        <f>SUM(H13+H16)</f>
        <v>4382</v>
      </c>
      <c r="I12" s="23"/>
      <c r="J12" s="21">
        <f>SUM(J13+J16)</f>
        <v>2716</v>
      </c>
      <c r="K12" s="21"/>
      <c r="L12" s="22">
        <f>SUM(L13+L16)</f>
        <v>603</v>
      </c>
      <c r="M12" s="23"/>
      <c r="N12" s="21">
        <f>SUM(N13+N16)</f>
        <v>572</v>
      </c>
      <c r="O12" s="21"/>
    </row>
    <row r="13" spans="1:15" ht="16.5" customHeight="1" x14ac:dyDescent="0.25">
      <c r="A13" s="21"/>
      <c r="B13" s="21"/>
      <c r="C13" s="21" t="s">
        <v>59</v>
      </c>
      <c r="D13" s="22">
        <f>SUM(D14:D15)</f>
        <v>20</v>
      </c>
      <c r="E13" s="23"/>
      <c r="F13" s="11" t="s">
        <v>10</v>
      </c>
      <c r="G13" s="21"/>
      <c r="H13" s="22">
        <f>SUM(H14:H15)</f>
        <v>4053</v>
      </c>
      <c r="I13" s="23"/>
      <c r="J13" s="21">
        <f>SUM(J14:J15)</f>
        <v>2396</v>
      </c>
      <c r="K13" s="21"/>
      <c r="L13" s="22">
        <f>SUM(L14:L15)</f>
        <v>522</v>
      </c>
      <c r="M13" s="23"/>
      <c r="N13" s="21">
        <f>SUM(N14:N15)</f>
        <v>491</v>
      </c>
      <c r="O13" s="21"/>
    </row>
    <row r="14" spans="1:15" ht="15" customHeight="1" x14ac:dyDescent="0.25">
      <c r="A14" s="21"/>
      <c r="B14" s="21"/>
      <c r="C14" s="59" t="s">
        <v>56</v>
      </c>
      <c r="D14" s="22">
        <v>13</v>
      </c>
      <c r="E14" s="23"/>
      <c r="F14" s="11" t="s">
        <v>10</v>
      </c>
      <c r="G14" s="21"/>
      <c r="H14" s="22">
        <v>3670</v>
      </c>
      <c r="I14" s="23"/>
      <c r="J14" s="21">
        <v>2194</v>
      </c>
      <c r="K14" s="21"/>
      <c r="L14" s="22">
        <v>490</v>
      </c>
      <c r="M14" s="23"/>
      <c r="N14" s="21">
        <v>422</v>
      </c>
      <c r="O14" s="21"/>
    </row>
    <row r="15" spans="1:15" ht="15" customHeight="1" x14ac:dyDescent="0.25">
      <c r="A15" s="21"/>
      <c r="B15" s="21"/>
      <c r="C15" s="59" t="s">
        <v>57</v>
      </c>
      <c r="D15" s="25">
        <v>7</v>
      </c>
      <c r="E15" s="23"/>
      <c r="F15" s="25" t="s">
        <v>10</v>
      </c>
      <c r="G15" s="21"/>
      <c r="H15" s="25">
        <v>383</v>
      </c>
      <c r="I15" s="26"/>
      <c r="J15" s="25">
        <v>202</v>
      </c>
      <c r="K15" s="11"/>
      <c r="L15" s="25">
        <v>32</v>
      </c>
      <c r="M15" s="26"/>
      <c r="N15" s="25">
        <v>69</v>
      </c>
      <c r="O15" s="21"/>
    </row>
    <row r="16" spans="1:15" ht="16.5" customHeight="1" x14ac:dyDescent="0.25">
      <c r="A16" s="21"/>
      <c r="B16" s="21"/>
      <c r="C16" s="21" t="s">
        <v>60</v>
      </c>
      <c r="D16" s="22">
        <v>3</v>
      </c>
      <c r="E16" s="23"/>
      <c r="F16" s="25" t="s">
        <v>10</v>
      </c>
      <c r="G16" s="21"/>
      <c r="H16" s="22">
        <v>329</v>
      </c>
      <c r="I16" s="23"/>
      <c r="J16" s="21">
        <v>320</v>
      </c>
      <c r="K16" s="21"/>
      <c r="L16" s="22">
        <v>81</v>
      </c>
      <c r="M16" s="23"/>
      <c r="N16" s="21">
        <v>81</v>
      </c>
      <c r="O16" s="21"/>
    </row>
    <row r="17" spans="1:15" s="12" customFormat="1" ht="15" customHeight="1" x14ac:dyDescent="0.25">
      <c r="A17" s="18"/>
      <c r="B17" s="18"/>
      <c r="C17" s="59" t="s">
        <v>56</v>
      </c>
      <c r="D17" s="25">
        <v>3</v>
      </c>
      <c r="E17" s="23"/>
      <c r="F17" s="25" t="s">
        <v>10</v>
      </c>
      <c r="G17" s="21"/>
      <c r="H17" s="25">
        <v>329</v>
      </c>
      <c r="I17" s="23"/>
      <c r="J17" s="25">
        <v>320</v>
      </c>
      <c r="K17" s="21"/>
      <c r="L17" s="25">
        <v>81</v>
      </c>
      <c r="M17" s="23"/>
      <c r="N17" s="25">
        <v>81</v>
      </c>
      <c r="O17" s="21"/>
    </row>
    <row r="18" spans="1:15" ht="24.75" customHeight="1" x14ac:dyDescent="0.25">
      <c r="B18" s="21" t="s">
        <v>51</v>
      </c>
      <c r="C18" s="21"/>
      <c r="D18" s="22">
        <v>2</v>
      </c>
      <c r="E18" s="23"/>
      <c r="F18" s="21">
        <v>15</v>
      </c>
      <c r="G18" s="21"/>
      <c r="H18" s="22">
        <v>84</v>
      </c>
      <c r="I18" s="23"/>
      <c r="J18" s="21">
        <v>40</v>
      </c>
      <c r="K18" s="21"/>
      <c r="L18" s="22">
        <v>67</v>
      </c>
      <c r="M18" s="23"/>
      <c r="N18" s="21">
        <v>38</v>
      </c>
      <c r="O18" s="21"/>
    </row>
    <row r="19" spans="1:15" ht="24.75" customHeight="1" x14ac:dyDescent="0.25">
      <c r="A19" s="58" t="s">
        <v>52</v>
      </c>
    </row>
  </sheetData>
  <mergeCells count="9">
    <mergeCell ref="L2:M3"/>
    <mergeCell ref="N2:O3"/>
    <mergeCell ref="A11:O11"/>
    <mergeCell ref="B9:C9"/>
    <mergeCell ref="D2:E3"/>
    <mergeCell ref="F2:G3"/>
    <mergeCell ref="H2:K2"/>
    <mergeCell ref="H3:I3"/>
    <mergeCell ref="J3:K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>
    <oddFooter>&amp;L2</oddFooter>
  </headerFooter>
  <ignoredErrors>
    <ignoredError sqref="H13 N13 L13 J13 D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showGridLines="0" topLeftCell="A10" workbookViewId="0">
      <selection activeCell="X10" sqref="X10"/>
    </sheetView>
  </sheetViews>
  <sheetFormatPr defaultColWidth="9.33203125" defaultRowHeight="15" x14ac:dyDescent="0.25"/>
  <cols>
    <col min="1" max="1" width="3.5" style="1" customWidth="1"/>
    <col min="2" max="2" width="18.5" style="1" customWidth="1"/>
    <col min="3" max="3" width="8.83203125" style="1" customWidth="1"/>
    <col min="4" max="4" width="1.33203125" style="1" customWidth="1"/>
    <col min="5" max="5" width="7.33203125" style="1" customWidth="1"/>
    <col min="6" max="6" width="1.33203125" style="1" customWidth="1"/>
    <col min="7" max="7" width="7.33203125" style="1" customWidth="1"/>
    <col min="8" max="8" width="1.33203125" style="1" customWidth="1"/>
    <col min="9" max="9" width="7.33203125" style="1" customWidth="1"/>
    <col min="10" max="10" width="1.33203125" style="1" customWidth="1"/>
    <col min="11" max="11" width="7.33203125" style="1" customWidth="1"/>
    <col min="12" max="12" width="1.33203125" style="1" customWidth="1"/>
    <col min="13" max="13" width="7.33203125" style="1" customWidth="1"/>
    <col min="14" max="14" width="1.33203125" style="1" customWidth="1"/>
    <col min="15" max="15" width="7.33203125" style="1" customWidth="1"/>
    <col min="16" max="16" width="1.33203125" style="1" customWidth="1"/>
    <col min="17" max="17" width="7.33203125" style="1" customWidth="1"/>
    <col min="18" max="18" width="1.33203125" style="1" customWidth="1"/>
    <col min="19" max="19" width="7.33203125" style="1" customWidth="1"/>
    <col min="20" max="20" width="1.33203125" style="1" customWidth="1"/>
    <col min="21" max="16384" width="9.33203125" style="1"/>
  </cols>
  <sheetData>
    <row r="1" spans="1:20" ht="27.75" customHeight="1" thickBot="1" x14ac:dyDescent="0.3">
      <c r="A1" s="120" t="s">
        <v>97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20.25" customHeight="1" x14ac:dyDescent="0.25">
      <c r="A2" s="15"/>
      <c r="B2" s="15"/>
      <c r="C2" s="124" t="s">
        <v>0</v>
      </c>
      <c r="D2" s="125"/>
      <c r="E2" s="122" t="s">
        <v>49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16.5" customHeight="1" x14ac:dyDescent="0.25">
      <c r="A3" s="2"/>
      <c r="B3" s="2"/>
      <c r="C3" s="126"/>
      <c r="D3" s="127"/>
      <c r="E3" s="118" t="s">
        <v>31</v>
      </c>
      <c r="F3" s="119"/>
      <c r="G3" s="118" t="s">
        <v>32</v>
      </c>
      <c r="H3" s="119"/>
      <c r="I3" s="118" t="s">
        <v>33</v>
      </c>
      <c r="J3" s="119"/>
      <c r="K3" s="118" t="s">
        <v>34</v>
      </c>
      <c r="L3" s="119"/>
      <c r="M3" s="118" t="s">
        <v>35</v>
      </c>
      <c r="N3" s="119"/>
      <c r="O3" s="118" t="s">
        <v>36</v>
      </c>
      <c r="P3" s="119"/>
      <c r="Q3" s="118" t="s">
        <v>37</v>
      </c>
      <c r="R3" s="119"/>
      <c r="S3" s="118" t="s">
        <v>38</v>
      </c>
      <c r="T3" s="121"/>
    </row>
    <row r="4" spans="1:20" ht="30" customHeight="1" x14ac:dyDescent="0.25">
      <c r="A4" s="12" t="s">
        <v>0</v>
      </c>
      <c r="B4" s="12"/>
      <c r="C4" s="27">
        <f>SUM(E4,G4,I4,K4,M4,O4,Q4,S4)</f>
        <v>57766</v>
      </c>
      <c r="D4" s="28"/>
      <c r="E4" s="29">
        <v>8185</v>
      </c>
      <c r="F4" s="28">
        <v>7845</v>
      </c>
      <c r="G4" s="18">
        <v>7845</v>
      </c>
      <c r="H4" s="28"/>
      <c r="I4" s="29">
        <v>7478</v>
      </c>
      <c r="J4" s="28"/>
      <c r="K4" s="18">
        <v>7049</v>
      </c>
      <c r="L4" s="28"/>
      <c r="M4" s="29">
        <v>7131</v>
      </c>
      <c r="N4" s="28"/>
      <c r="O4" s="18">
        <v>6960</v>
      </c>
      <c r="P4" s="28"/>
      <c r="Q4" s="29">
        <v>6696</v>
      </c>
      <c r="R4" s="28"/>
      <c r="S4" s="18">
        <v>6422</v>
      </c>
    </row>
    <row r="5" spans="1:20" ht="18" customHeight="1" x14ac:dyDescent="0.25">
      <c r="B5" s="1" t="s">
        <v>1</v>
      </c>
      <c r="C5" s="22">
        <f>SUM(E5,G5,I5,K5,M5,O5,Q5,S5)</f>
        <v>57683</v>
      </c>
      <c r="D5" s="23"/>
      <c r="E5" s="30">
        <v>8173</v>
      </c>
      <c r="F5" s="23"/>
      <c r="G5" s="30">
        <v>7842</v>
      </c>
      <c r="H5" s="23"/>
      <c r="I5" s="30">
        <v>7476</v>
      </c>
      <c r="J5" s="23"/>
      <c r="K5" s="30">
        <v>7039</v>
      </c>
      <c r="L5" s="23"/>
      <c r="M5" s="30">
        <v>7115</v>
      </c>
      <c r="N5" s="23"/>
      <c r="O5" s="30">
        <v>6946</v>
      </c>
      <c r="P5" s="23"/>
      <c r="Q5" s="30">
        <v>6675</v>
      </c>
      <c r="R5" s="23"/>
      <c r="S5" s="30">
        <v>6417</v>
      </c>
    </row>
    <row r="8" spans="1:20" x14ac:dyDescent="0.25">
      <c r="B8" s="50"/>
      <c r="C8" s="30"/>
    </row>
  </sheetData>
  <mergeCells count="11">
    <mergeCell ref="Q3:R3"/>
    <mergeCell ref="A1:T1"/>
    <mergeCell ref="S3:T3"/>
    <mergeCell ref="E2:T2"/>
    <mergeCell ref="C2:D3"/>
    <mergeCell ref="E3:F3"/>
    <mergeCell ref="G3:H3"/>
    <mergeCell ref="I3:J3"/>
    <mergeCell ref="K3:L3"/>
    <mergeCell ref="M3:N3"/>
    <mergeCell ref="O3:P3"/>
  </mergeCells>
  <phoneticPr fontId="1" type="noConversion"/>
  <printOptions horizontalCentered="1"/>
  <pageMargins left="0.59055118110236227" right="0.59055118110236227" top="6.377952755905512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4:V14"/>
  <sheetViews>
    <sheetView showGridLines="0" workbookViewId="0">
      <selection activeCell="N11" sqref="N11:S13"/>
    </sheetView>
  </sheetViews>
  <sheetFormatPr defaultColWidth="9.33203125" defaultRowHeight="12.75" x14ac:dyDescent="0.2"/>
  <cols>
    <col min="1" max="16384" width="9.33203125" style="33"/>
  </cols>
  <sheetData>
    <row r="4" spans="13:22" x14ac:dyDescent="0.2">
      <c r="N4" s="93"/>
    </row>
    <row r="5" spans="13:22" x14ac:dyDescent="0.2">
      <c r="N5" s="33" t="s">
        <v>98</v>
      </c>
    </row>
    <row r="6" spans="13:22" x14ac:dyDescent="0.2">
      <c r="M6" s="31"/>
      <c r="N6" s="32" t="s">
        <v>31</v>
      </c>
      <c r="O6" s="32" t="s">
        <v>32</v>
      </c>
      <c r="P6" s="32" t="s">
        <v>33</v>
      </c>
      <c r="Q6" s="32" t="s">
        <v>34</v>
      </c>
      <c r="R6" s="32" t="s">
        <v>35</v>
      </c>
      <c r="S6" s="32" t="s">
        <v>36</v>
      </c>
      <c r="T6" s="32" t="s">
        <v>37</v>
      </c>
      <c r="U6" s="32" t="s">
        <v>38</v>
      </c>
    </row>
    <row r="7" spans="13:22" x14ac:dyDescent="0.2">
      <c r="M7" s="31" t="s">
        <v>7</v>
      </c>
      <c r="N7" s="34">
        <v>8185</v>
      </c>
      <c r="O7" s="34">
        <v>7845</v>
      </c>
      <c r="P7" s="34">
        <v>7478</v>
      </c>
      <c r="Q7" s="34">
        <v>7049</v>
      </c>
      <c r="R7" s="34">
        <v>7131</v>
      </c>
      <c r="S7" s="34">
        <v>6960</v>
      </c>
      <c r="T7" s="34">
        <v>6696</v>
      </c>
      <c r="U7" s="35">
        <v>6422</v>
      </c>
      <c r="V7" s="35">
        <f>SUM(N7:U7)</f>
        <v>57766</v>
      </c>
    </row>
    <row r="8" spans="13:22" x14ac:dyDescent="0.2">
      <c r="M8" s="31" t="s">
        <v>48</v>
      </c>
      <c r="N8" s="34">
        <v>8173</v>
      </c>
      <c r="O8" s="34">
        <v>7842</v>
      </c>
      <c r="P8" s="34">
        <v>7476</v>
      </c>
      <c r="Q8" s="34">
        <v>7039</v>
      </c>
      <c r="R8" s="34">
        <v>7115</v>
      </c>
      <c r="S8" s="34">
        <v>6946</v>
      </c>
      <c r="T8" s="34">
        <v>6675</v>
      </c>
      <c r="U8" s="34">
        <v>6417</v>
      </c>
      <c r="V8" s="35">
        <f>SUM(N8:U8)</f>
        <v>57683</v>
      </c>
    </row>
    <row r="9" spans="13:22" x14ac:dyDescent="0.2">
      <c r="N9" s="78"/>
      <c r="O9" s="78"/>
      <c r="P9" s="78"/>
      <c r="Q9" s="78"/>
      <c r="R9" s="78"/>
      <c r="S9" s="78"/>
      <c r="T9" s="78"/>
      <c r="U9" s="78"/>
      <c r="V9" s="35"/>
    </row>
    <row r="10" spans="13:22" x14ac:dyDescent="0.2">
      <c r="V10" s="31"/>
    </row>
    <row r="11" spans="13:22" ht="12.75" customHeight="1" x14ac:dyDescent="0.2">
      <c r="P11" s="31"/>
    </row>
    <row r="12" spans="13:22" ht="12.75" customHeight="1" x14ac:dyDescent="0.2">
      <c r="N12" s="35"/>
      <c r="O12" s="35"/>
      <c r="P12" s="35"/>
    </row>
    <row r="13" spans="13:22" ht="12.75" customHeight="1" x14ac:dyDescent="0.2">
      <c r="P13" s="31"/>
    </row>
    <row r="14" spans="13:22" x14ac:dyDescent="0.2">
      <c r="V14" s="31"/>
    </row>
  </sheetData>
  <phoneticPr fontId="1" type="noConversion"/>
  <dataValidations count="1">
    <dataValidation allowBlank="1" showInputMessage="1" showErrorMessage="1" prompt="izmjeni podatke za graf" sqref="N7"/>
  </dataValidations>
  <printOptions horizontalCentered="1"/>
  <pageMargins left="0.59055118110236227" right="0.59055118110236227" top="8.1496062992125982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workbookViewId="0">
      <selection activeCell="R21" sqref="R21"/>
    </sheetView>
  </sheetViews>
  <sheetFormatPr defaultColWidth="9.33203125" defaultRowHeight="15" x14ac:dyDescent="0.25"/>
  <cols>
    <col min="1" max="2" width="2.6640625" style="1" customWidth="1"/>
    <col min="3" max="3" width="38.83203125" style="1" customWidth="1"/>
    <col min="4" max="4" width="7.33203125" style="1" customWidth="1"/>
    <col min="5" max="5" width="1.83203125" style="1" customWidth="1"/>
    <col min="6" max="6" width="9.5" style="1" customWidth="1"/>
    <col min="7" max="7" width="1.83203125" style="1" customWidth="1"/>
    <col min="8" max="8" width="9.5" style="1" customWidth="1"/>
    <col min="9" max="9" width="1.83203125" style="1" customWidth="1"/>
    <col min="10" max="10" width="9.5" style="1" customWidth="1"/>
    <col min="11" max="11" width="1.83203125" style="1" customWidth="1"/>
    <col min="12" max="12" width="9.5" style="1" customWidth="1"/>
    <col min="13" max="13" width="1.83203125" style="1" customWidth="1"/>
    <col min="14" max="16384" width="9.33203125" style="1"/>
  </cols>
  <sheetData>
    <row r="1" spans="1:13" ht="27.75" customHeight="1" thickBot="1" x14ac:dyDescent="0.3">
      <c r="A1" s="54" t="s">
        <v>99</v>
      </c>
    </row>
    <row r="2" spans="1:13" ht="21.75" customHeight="1" x14ac:dyDescent="0.25">
      <c r="A2" s="15"/>
      <c r="B2" s="15"/>
      <c r="C2" s="16"/>
      <c r="D2" s="104" t="s">
        <v>3</v>
      </c>
      <c r="E2" s="105"/>
      <c r="F2" s="104" t="s">
        <v>4</v>
      </c>
      <c r="G2" s="105"/>
      <c r="H2" s="113" t="s">
        <v>5</v>
      </c>
      <c r="I2" s="114"/>
      <c r="J2" s="114"/>
      <c r="K2" s="115"/>
      <c r="L2" s="104" t="s">
        <v>47</v>
      </c>
      <c r="M2" s="108"/>
    </row>
    <row r="3" spans="1:13" ht="20.25" customHeight="1" x14ac:dyDescent="0.25">
      <c r="A3" s="2"/>
      <c r="B3" s="2"/>
      <c r="C3" s="17"/>
      <c r="D3" s="106"/>
      <c r="E3" s="107"/>
      <c r="F3" s="106"/>
      <c r="G3" s="107"/>
      <c r="H3" s="116" t="s">
        <v>7</v>
      </c>
      <c r="I3" s="117"/>
      <c r="J3" s="116" t="s">
        <v>8</v>
      </c>
      <c r="K3" s="117"/>
      <c r="L3" s="106"/>
      <c r="M3" s="109"/>
    </row>
    <row r="4" spans="1:13" ht="30" customHeight="1" x14ac:dyDescent="0.25">
      <c r="A4" s="18" t="s">
        <v>54</v>
      </c>
      <c r="B4" s="18"/>
      <c r="C4" s="18"/>
      <c r="D4" s="19">
        <f>SUM(D5,D9)</f>
        <v>144</v>
      </c>
      <c r="E4" s="20"/>
      <c r="F4" s="19">
        <f>SUM(F5,F9)</f>
        <v>2832</v>
      </c>
      <c r="G4" s="18"/>
      <c r="H4" s="19">
        <f>SUM(H5,H9)</f>
        <v>59756</v>
      </c>
      <c r="I4" s="20"/>
      <c r="J4" s="19">
        <f>SUM(J5,J9)</f>
        <v>29059</v>
      </c>
      <c r="K4" s="18"/>
      <c r="L4" s="19">
        <f>SUM(L5,L9)</f>
        <v>5452</v>
      </c>
      <c r="M4" s="21"/>
    </row>
    <row r="5" spans="1:13" ht="24.75" customHeight="1" x14ac:dyDescent="0.25">
      <c r="A5" s="21"/>
      <c r="B5" s="21" t="s">
        <v>9</v>
      </c>
      <c r="C5" s="21"/>
      <c r="D5" s="22">
        <f>SUM(D6:D8)</f>
        <v>131</v>
      </c>
      <c r="E5" s="23"/>
      <c r="F5" s="22">
        <f>SUM(F6:F8)</f>
        <v>2748</v>
      </c>
      <c r="G5" s="21"/>
      <c r="H5" s="22">
        <f>SUM(H6:H8)</f>
        <v>59208</v>
      </c>
      <c r="I5" s="23"/>
      <c r="J5" s="22">
        <f>SUM(J6:J8)</f>
        <v>28901</v>
      </c>
      <c r="K5" s="23"/>
      <c r="L5" s="22">
        <f>SUM(L6:L8)</f>
        <v>5228</v>
      </c>
      <c r="M5" s="21"/>
    </row>
    <row r="6" spans="1:13" ht="15.75" customHeight="1" x14ac:dyDescent="0.25">
      <c r="A6" s="21"/>
      <c r="B6" s="21"/>
      <c r="C6" s="21" t="s">
        <v>56</v>
      </c>
      <c r="D6" s="22">
        <v>124</v>
      </c>
      <c r="E6" s="23"/>
      <c r="F6" s="21">
        <v>2692</v>
      </c>
      <c r="G6" s="21"/>
      <c r="H6" s="22">
        <v>58483</v>
      </c>
      <c r="I6" s="23"/>
      <c r="J6" s="21">
        <v>28566</v>
      </c>
      <c r="K6" s="23"/>
      <c r="L6" s="21">
        <v>5099</v>
      </c>
      <c r="M6" s="21"/>
    </row>
    <row r="7" spans="1:13" ht="15.75" customHeight="1" x14ac:dyDescent="0.25">
      <c r="A7" s="21"/>
      <c r="B7" s="21"/>
      <c r="C7" s="21" t="s">
        <v>57</v>
      </c>
      <c r="D7" s="22">
        <v>5</v>
      </c>
      <c r="E7" s="23"/>
      <c r="F7" s="21">
        <v>43</v>
      </c>
      <c r="G7" s="21"/>
      <c r="H7" s="22">
        <v>500</v>
      </c>
      <c r="I7" s="23"/>
      <c r="J7" s="21">
        <v>224</v>
      </c>
      <c r="K7" s="23"/>
      <c r="L7" s="21">
        <v>85</v>
      </c>
      <c r="M7" s="21"/>
    </row>
    <row r="8" spans="1:13" ht="15.75" customHeight="1" x14ac:dyDescent="0.25">
      <c r="A8" s="21"/>
      <c r="B8" s="21"/>
      <c r="C8" s="21" t="s">
        <v>58</v>
      </c>
      <c r="D8" s="22">
        <v>2</v>
      </c>
      <c r="E8" s="23"/>
      <c r="F8" s="21">
        <v>13</v>
      </c>
      <c r="G8" s="21"/>
      <c r="H8" s="22">
        <v>225</v>
      </c>
      <c r="I8" s="23"/>
      <c r="J8" s="21">
        <v>111</v>
      </c>
      <c r="K8" s="23"/>
      <c r="L8" s="21">
        <v>44</v>
      </c>
      <c r="M8" s="21"/>
    </row>
    <row r="9" spans="1:13" ht="42" customHeight="1" x14ac:dyDescent="0.25">
      <c r="A9" s="21"/>
      <c r="B9" s="111" t="s">
        <v>11</v>
      </c>
      <c r="C9" s="112"/>
      <c r="D9" s="70">
        <f>SUM(D10:D10)</f>
        <v>13</v>
      </c>
      <c r="E9" s="71"/>
      <c r="F9" s="70">
        <f>SUM(F10:F10)</f>
        <v>84</v>
      </c>
      <c r="G9" s="72"/>
      <c r="H9" s="70">
        <f>SUM(H10:H10)</f>
        <v>548</v>
      </c>
      <c r="I9" s="71"/>
      <c r="J9" s="70">
        <f>SUM(J10:J10)</f>
        <v>158</v>
      </c>
      <c r="K9" s="71"/>
      <c r="L9" s="73">
        <f>SUM(L10:L10)</f>
        <v>224</v>
      </c>
      <c r="M9" s="21"/>
    </row>
    <row r="10" spans="1:13" ht="15.75" customHeight="1" x14ac:dyDescent="0.25">
      <c r="A10" s="21"/>
      <c r="B10" s="21"/>
      <c r="C10" s="21" t="s">
        <v>56</v>
      </c>
      <c r="D10" s="22">
        <v>13</v>
      </c>
      <c r="E10" s="23"/>
      <c r="F10" s="21">
        <v>84</v>
      </c>
      <c r="G10" s="21"/>
      <c r="H10" s="22">
        <v>548</v>
      </c>
      <c r="I10" s="23"/>
      <c r="J10" s="21">
        <v>158</v>
      </c>
      <c r="K10" s="23"/>
      <c r="L10" s="21">
        <v>224</v>
      </c>
      <c r="M10" s="21"/>
    </row>
    <row r="11" spans="1:13" ht="30" customHeight="1" x14ac:dyDescent="0.25">
      <c r="A11" s="110" t="s">
        <v>55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ht="24.75" customHeight="1" x14ac:dyDescent="0.25">
      <c r="B12" s="21" t="s">
        <v>50</v>
      </c>
      <c r="C12" s="21"/>
      <c r="D12" s="22">
        <f>SUM(D13+D16)</f>
        <v>23</v>
      </c>
      <c r="E12" s="23"/>
      <c r="F12" s="11" t="s">
        <v>10</v>
      </c>
      <c r="G12" s="21"/>
      <c r="H12" s="22">
        <f>SUM(H13+H16)</f>
        <v>4279</v>
      </c>
      <c r="I12" s="23"/>
      <c r="J12" s="21">
        <f>SUM(J13+J16)</f>
        <v>2726</v>
      </c>
      <c r="K12" s="23"/>
      <c r="L12" s="21">
        <f>SUM(L13+L16)</f>
        <v>587</v>
      </c>
      <c r="M12" s="21"/>
    </row>
    <row r="13" spans="1:13" ht="15.75" customHeight="1" x14ac:dyDescent="0.25">
      <c r="B13" s="21"/>
      <c r="C13" s="21" t="s">
        <v>59</v>
      </c>
      <c r="D13" s="22">
        <f>SUM(D14:D15)</f>
        <v>20</v>
      </c>
      <c r="E13" s="23"/>
      <c r="F13" s="11" t="s">
        <v>10</v>
      </c>
      <c r="G13" s="21"/>
      <c r="H13" s="22">
        <f>SUM(H14:H15)</f>
        <v>3967</v>
      </c>
      <c r="I13" s="23"/>
      <c r="J13" s="21">
        <f>SUM(J14:J15)</f>
        <v>2421</v>
      </c>
      <c r="K13" s="23"/>
      <c r="L13" s="21">
        <f>SUM(L14:L15)</f>
        <v>512</v>
      </c>
      <c r="M13" s="21"/>
    </row>
    <row r="14" spans="1:13" ht="15.75" customHeight="1" x14ac:dyDescent="0.25">
      <c r="B14" s="21"/>
      <c r="C14" s="59" t="s">
        <v>56</v>
      </c>
      <c r="D14" s="22">
        <v>13</v>
      </c>
      <c r="E14" s="23"/>
      <c r="F14" s="11" t="s">
        <v>10</v>
      </c>
      <c r="G14" s="21"/>
      <c r="H14" s="22">
        <v>3585</v>
      </c>
      <c r="I14" s="23"/>
      <c r="J14" s="21">
        <v>2220</v>
      </c>
      <c r="K14" s="23"/>
      <c r="L14" s="21">
        <v>439</v>
      </c>
      <c r="M14" s="21"/>
    </row>
    <row r="15" spans="1:13" ht="15.75" customHeight="1" x14ac:dyDescent="0.25">
      <c r="B15" s="21"/>
      <c r="C15" s="59" t="s">
        <v>57</v>
      </c>
      <c r="D15" s="25">
        <v>7</v>
      </c>
      <c r="E15" s="23"/>
      <c r="F15" s="11" t="s">
        <v>10</v>
      </c>
      <c r="G15" s="21"/>
      <c r="H15" s="25">
        <v>382</v>
      </c>
      <c r="I15" s="26"/>
      <c r="J15" s="11">
        <v>201</v>
      </c>
      <c r="K15" s="26"/>
      <c r="L15" s="11">
        <v>73</v>
      </c>
      <c r="M15" s="21"/>
    </row>
    <row r="16" spans="1:13" ht="15.75" customHeight="1" x14ac:dyDescent="0.25">
      <c r="B16" s="21"/>
      <c r="C16" s="21" t="s">
        <v>60</v>
      </c>
      <c r="D16" s="22">
        <f>SUM(D17)</f>
        <v>3</v>
      </c>
      <c r="E16" s="23"/>
      <c r="F16" s="11" t="s">
        <v>10</v>
      </c>
      <c r="G16" s="21"/>
      <c r="H16" s="22">
        <f>SUM(H17)</f>
        <v>312</v>
      </c>
      <c r="I16" s="23"/>
      <c r="J16" s="22">
        <f>SUM(J17)</f>
        <v>305</v>
      </c>
      <c r="K16" s="23"/>
      <c r="L16" s="22">
        <f>SUM(L17)</f>
        <v>75</v>
      </c>
      <c r="M16" s="21"/>
    </row>
    <row r="17" spans="2:13" ht="15.75" customHeight="1" x14ac:dyDescent="0.25">
      <c r="B17" s="21"/>
      <c r="C17" s="59" t="s">
        <v>56</v>
      </c>
      <c r="D17" s="22">
        <v>3</v>
      </c>
      <c r="E17" s="23"/>
      <c r="F17" s="11" t="s">
        <v>10</v>
      </c>
      <c r="G17" s="21"/>
      <c r="H17" s="22">
        <v>312</v>
      </c>
      <c r="I17" s="23"/>
      <c r="J17" s="21">
        <v>305</v>
      </c>
      <c r="K17" s="23"/>
      <c r="L17" s="21">
        <v>75</v>
      </c>
      <c r="M17" s="21"/>
    </row>
  </sheetData>
  <mergeCells count="8">
    <mergeCell ref="B9:C9"/>
    <mergeCell ref="A11:M11"/>
    <mergeCell ref="D2:E3"/>
    <mergeCell ref="F2:G3"/>
    <mergeCell ref="H2:K2"/>
    <mergeCell ref="L2:M3"/>
    <mergeCell ref="H3:I3"/>
    <mergeCell ref="J3:K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/>
  <ignoredErrors>
    <ignoredError sqref="D13 H13 J13 L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showGridLines="0" workbookViewId="0">
      <selection activeCell="W5" sqref="W5"/>
    </sheetView>
  </sheetViews>
  <sheetFormatPr defaultColWidth="9.33203125" defaultRowHeight="15" x14ac:dyDescent="0.25"/>
  <cols>
    <col min="1" max="1" width="3.5" style="1" customWidth="1"/>
    <col min="2" max="2" width="18.5" style="1" customWidth="1"/>
    <col min="3" max="3" width="8.83203125" style="1" customWidth="1"/>
    <col min="4" max="4" width="1.33203125" style="1" customWidth="1"/>
    <col min="5" max="5" width="7.33203125" style="1" customWidth="1"/>
    <col min="6" max="6" width="1.33203125" style="1" customWidth="1"/>
    <col min="7" max="7" width="7.33203125" style="1" customWidth="1"/>
    <col min="8" max="8" width="1.33203125" style="1" customWidth="1"/>
    <col min="9" max="9" width="7.33203125" style="1" customWidth="1"/>
    <col min="10" max="10" width="1.33203125" style="1" customWidth="1"/>
    <col min="11" max="11" width="7.33203125" style="1" customWidth="1"/>
    <col min="12" max="12" width="1.33203125" style="1" customWidth="1"/>
    <col min="13" max="13" width="7.33203125" style="1" customWidth="1"/>
    <col min="14" max="14" width="1.33203125" style="1" customWidth="1"/>
    <col min="15" max="15" width="7.33203125" style="1" customWidth="1"/>
    <col min="16" max="16" width="1.33203125" style="1" customWidth="1"/>
    <col min="17" max="17" width="7.33203125" style="1" customWidth="1"/>
    <col min="18" max="18" width="1.33203125" style="1" customWidth="1"/>
    <col min="19" max="19" width="7.33203125" style="1" customWidth="1"/>
    <col min="20" max="20" width="1.33203125" style="1" customWidth="1"/>
    <col min="21" max="16384" width="9.33203125" style="1"/>
  </cols>
  <sheetData>
    <row r="1" spans="1:20" ht="14.25" customHeight="1" x14ac:dyDescent="0.25">
      <c r="A1" s="128" t="s">
        <v>53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27.75" customHeight="1" thickBot="1" x14ac:dyDescent="0.3">
      <c r="A2" s="55"/>
      <c r="B2" s="55" t="s">
        <v>100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20.25" customHeight="1" x14ac:dyDescent="0.25">
      <c r="A3" s="15"/>
      <c r="B3" s="16"/>
      <c r="C3" s="124" t="s">
        <v>0</v>
      </c>
      <c r="D3" s="125"/>
      <c r="E3" s="122" t="s">
        <v>49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19.5" customHeight="1" x14ac:dyDescent="0.25">
      <c r="A4" s="2"/>
      <c r="B4" s="17"/>
      <c r="C4" s="126"/>
      <c r="D4" s="127"/>
      <c r="E4" s="118" t="s">
        <v>31</v>
      </c>
      <c r="F4" s="119"/>
      <c r="G4" s="118" t="s">
        <v>32</v>
      </c>
      <c r="H4" s="119"/>
      <c r="I4" s="118" t="s">
        <v>33</v>
      </c>
      <c r="J4" s="119"/>
      <c r="K4" s="118" t="s">
        <v>34</v>
      </c>
      <c r="L4" s="119"/>
      <c r="M4" s="118" t="s">
        <v>35</v>
      </c>
      <c r="N4" s="119"/>
      <c r="O4" s="118" t="s">
        <v>36</v>
      </c>
      <c r="P4" s="119"/>
      <c r="Q4" s="118" t="s">
        <v>37</v>
      </c>
      <c r="R4" s="119"/>
      <c r="S4" s="118" t="s">
        <v>38</v>
      </c>
      <c r="T4" s="121"/>
    </row>
    <row r="5" spans="1:20" ht="30" customHeight="1" x14ac:dyDescent="0.25">
      <c r="A5" s="12" t="s">
        <v>0</v>
      </c>
      <c r="B5" s="12"/>
      <c r="C5" s="19">
        <f>SUM(E5,G5,I5,K5,M5,O5,Q5,S5)</f>
        <v>59208</v>
      </c>
      <c r="D5" s="28"/>
      <c r="E5" s="29">
        <v>7926</v>
      </c>
      <c r="F5" s="28"/>
      <c r="G5" s="18">
        <v>8118</v>
      </c>
      <c r="H5" s="18"/>
      <c r="I5" s="27">
        <v>7843</v>
      </c>
      <c r="J5" s="28"/>
      <c r="K5" s="18">
        <v>7459</v>
      </c>
      <c r="L5" s="18"/>
      <c r="M5" s="27">
        <v>7081</v>
      </c>
      <c r="N5" s="28"/>
      <c r="O5" s="18">
        <v>7116</v>
      </c>
      <c r="P5" s="18"/>
      <c r="Q5" s="27">
        <v>6946</v>
      </c>
      <c r="R5" s="28"/>
      <c r="S5" s="18">
        <v>6719</v>
      </c>
    </row>
    <row r="6" spans="1:20" ht="21.75" customHeight="1" x14ac:dyDescent="0.25">
      <c r="B6" s="1" t="s">
        <v>61</v>
      </c>
      <c r="C6" s="22">
        <f>SUM(E6,G6,I6,K6,M6,O6,Q6,S6)</f>
        <v>28901</v>
      </c>
      <c r="D6" s="23"/>
      <c r="E6" s="30">
        <v>3848</v>
      </c>
      <c r="F6" s="23"/>
      <c r="G6" s="21">
        <v>4009</v>
      </c>
      <c r="H6" s="21"/>
      <c r="I6" s="22">
        <v>3898</v>
      </c>
      <c r="J6" s="23"/>
      <c r="K6" s="21">
        <v>3663</v>
      </c>
      <c r="L6" s="21"/>
      <c r="M6" s="22">
        <v>3378</v>
      </c>
      <c r="N6" s="23"/>
      <c r="O6" s="21">
        <v>3493</v>
      </c>
      <c r="P6" s="21"/>
      <c r="Q6" s="22">
        <v>3417</v>
      </c>
      <c r="R6" s="23"/>
      <c r="S6" s="21">
        <v>3195</v>
      </c>
    </row>
    <row r="7" spans="1:20" ht="18" customHeight="1" x14ac:dyDescent="0.25">
      <c r="B7" s="1" t="s">
        <v>62</v>
      </c>
      <c r="C7" s="22">
        <f>SUM(E7,G7,I7,K7,M7,O7,Q7,S7)</f>
        <v>68</v>
      </c>
      <c r="D7" s="23"/>
      <c r="E7" s="30">
        <v>12</v>
      </c>
      <c r="F7" s="23"/>
      <c r="G7" s="21">
        <v>3</v>
      </c>
      <c r="H7" s="21"/>
      <c r="I7" s="22">
        <v>2</v>
      </c>
      <c r="J7" s="23"/>
      <c r="K7" s="21">
        <v>4</v>
      </c>
      <c r="L7" s="21"/>
      <c r="M7" s="22">
        <v>13</v>
      </c>
      <c r="N7" s="23"/>
      <c r="O7" s="21">
        <v>12</v>
      </c>
      <c r="P7" s="21"/>
      <c r="Q7" s="22">
        <v>18</v>
      </c>
      <c r="R7" s="23"/>
      <c r="S7" s="21">
        <v>4</v>
      </c>
    </row>
  </sheetData>
  <mergeCells count="11">
    <mergeCell ref="Q4:R4"/>
    <mergeCell ref="S4:T4"/>
    <mergeCell ref="A1:T1"/>
    <mergeCell ref="C3:D4"/>
    <mergeCell ref="E3:T3"/>
    <mergeCell ref="E4:F4"/>
    <mergeCell ref="G4:H4"/>
    <mergeCell ref="I4:J4"/>
    <mergeCell ref="K4:L4"/>
    <mergeCell ref="M4:N4"/>
    <mergeCell ref="O4:P4"/>
  </mergeCells>
  <phoneticPr fontId="1" type="noConversion"/>
  <printOptions horizontalCentered="1"/>
  <pageMargins left="0.59055118110236227" right="0.59055118110236227" top="6.18110236220472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Q12"/>
  <sheetViews>
    <sheetView workbookViewId="0">
      <selection activeCell="Q3" sqref="Q3"/>
    </sheetView>
  </sheetViews>
  <sheetFormatPr defaultColWidth="9.33203125" defaultRowHeight="12.75" x14ac:dyDescent="0.2"/>
  <cols>
    <col min="1" max="11" width="9.33203125" style="33"/>
    <col min="12" max="12" width="18.33203125" style="31" customWidth="1"/>
    <col min="13" max="14" width="9.33203125" style="33"/>
    <col min="15" max="15" width="10" style="33" customWidth="1"/>
    <col min="16" max="16384" width="9.33203125" style="33"/>
  </cols>
  <sheetData>
    <row r="1" spans="12:17" x14ac:dyDescent="0.2">
      <c r="O1" s="31"/>
    </row>
    <row r="2" spans="12:17" x14ac:dyDescent="0.2">
      <c r="L2" s="31" t="s">
        <v>39</v>
      </c>
      <c r="M2" s="31" t="s">
        <v>43</v>
      </c>
      <c r="N2" s="31" t="s">
        <v>44</v>
      </c>
      <c r="O2" s="31" t="s">
        <v>45</v>
      </c>
      <c r="P2" s="31" t="s">
        <v>46</v>
      </c>
      <c r="Q2" s="31" t="s">
        <v>95</v>
      </c>
    </row>
    <row r="3" spans="12:17" x14ac:dyDescent="0.2">
      <c r="L3" s="31" t="s">
        <v>12</v>
      </c>
      <c r="M3" s="35">
        <v>55039</v>
      </c>
      <c r="N3" s="35">
        <v>54569</v>
      </c>
      <c r="O3" s="35">
        <v>55793</v>
      </c>
      <c r="P3" s="35">
        <v>56356</v>
      </c>
      <c r="Q3" s="35">
        <v>57766</v>
      </c>
    </row>
    <row r="6" spans="12:17" ht="12.75" customHeight="1" x14ac:dyDescent="0.2">
      <c r="M6" s="91"/>
      <c r="N6" s="91"/>
      <c r="O6" s="91"/>
      <c r="P6" s="91"/>
      <c r="Q6" s="91"/>
    </row>
    <row r="7" spans="12:17" ht="12.75" customHeight="1" x14ac:dyDescent="0.2">
      <c r="M7" s="91"/>
      <c r="N7" s="91"/>
      <c r="O7" s="91"/>
      <c r="P7" s="91"/>
      <c r="Q7" s="91"/>
    </row>
    <row r="8" spans="12:17" ht="12.75" customHeight="1" x14ac:dyDescent="0.2">
      <c r="M8" s="91"/>
      <c r="N8" s="91"/>
      <c r="O8" s="91"/>
      <c r="P8" s="91"/>
      <c r="Q8" s="91"/>
    </row>
    <row r="10" spans="12:17" ht="12.75" customHeight="1" x14ac:dyDescent="0.2"/>
    <row r="11" spans="12:17" ht="12.75" customHeight="1" x14ac:dyDescent="0.2"/>
    <row r="12" spans="12:17" ht="12.75" customHeight="1" x14ac:dyDescent="0.2"/>
  </sheetData>
  <phoneticPr fontId="1" type="noConversion"/>
  <printOptions horizontalCentered="1"/>
  <pageMargins left="0.59055118110236227" right="0.59055118110236227" top="8.2677165354330722" bottom="0.59055118110236227" header="0.51181102362204722" footer="0.51181102362204722"/>
  <pageSetup paperSize="9" scale="85" orientation="portrait" r:id="rId1"/>
  <headerFooter alignWithMargins="0">
    <oddFooter>&amp;R 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workbookViewId="0">
      <selection activeCell="U7" sqref="U7"/>
    </sheetView>
  </sheetViews>
  <sheetFormatPr defaultColWidth="9.33203125" defaultRowHeight="12.75" x14ac:dyDescent="0.2"/>
  <cols>
    <col min="1" max="2" width="3" style="33" customWidth="1"/>
    <col min="3" max="3" width="36" style="33" customWidth="1"/>
    <col min="4" max="4" width="8.33203125" style="33" customWidth="1"/>
    <col min="5" max="5" width="1.83203125" style="33" customWidth="1"/>
    <col min="6" max="6" width="9.83203125" style="33" customWidth="1"/>
    <col min="7" max="7" width="1.83203125" style="33" customWidth="1"/>
    <col min="8" max="8" width="10.83203125" style="33" customWidth="1"/>
    <col min="9" max="9" width="2.33203125" style="33" customWidth="1"/>
    <col min="10" max="10" width="10.83203125" style="33" customWidth="1"/>
    <col min="11" max="11" width="2.33203125" style="33" customWidth="1"/>
    <col min="12" max="12" width="9.83203125" style="33" customWidth="1"/>
    <col min="13" max="13" width="1.83203125" style="33" customWidth="1"/>
    <col min="14" max="14" width="10" style="33" customWidth="1"/>
    <col min="15" max="15" width="1.83203125" style="33" customWidth="1"/>
    <col min="16" max="16384" width="9.33203125" style="33"/>
  </cols>
  <sheetData>
    <row r="1" spans="1:15" ht="27.75" customHeight="1" thickBot="1" x14ac:dyDescent="0.25">
      <c r="A1" s="128" t="s">
        <v>101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ht="31.5" customHeight="1" x14ac:dyDescent="0.2">
      <c r="A2" s="108"/>
      <c r="B2" s="36"/>
      <c r="C2" s="37"/>
      <c r="D2" s="104" t="s">
        <v>3</v>
      </c>
      <c r="E2" s="105"/>
      <c r="F2" s="104" t="s">
        <v>4</v>
      </c>
      <c r="G2" s="105"/>
      <c r="H2" s="131" t="s">
        <v>5</v>
      </c>
      <c r="I2" s="131"/>
      <c r="J2" s="131"/>
      <c r="K2" s="131"/>
      <c r="L2" s="131" t="s">
        <v>6</v>
      </c>
      <c r="M2" s="131"/>
      <c r="N2" s="131" t="s">
        <v>47</v>
      </c>
      <c r="O2" s="113"/>
    </row>
    <row r="3" spans="1:15" ht="31.5" customHeight="1" x14ac:dyDescent="0.2">
      <c r="A3" s="109"/>
      <c r="B3" s="38"/>
      <c r="C3" s="39"/>
      <c r="D3" s="106"/>
      <c r="E3" s="107"/>
      <c r="F3" s="106"/>
      <c r="G3" s="107"/>
      <c r="H3" s="132" t="s">
        <v>7</v>
      </c>
      <c r="I3" s="132"/>
      <c r="J3" s="132" t="s">
        <v>8</v>
      </c>
      <c r="K3" s="132"/>
      <c r="L3" s="132"/>
      <c r="M3" s="132"/>
      <c r="N3" s="132"/>
      <c r="O3" s="116"/>
    </row>
    <row r="4" spans="1:15" ht="30" customHeight="1" x14ac:dyDescent="0.25">
      <c r="A4" s="40" t="s">
        <v>54</v>
      </c>
      <c r="B4" s="40"/>
      <c r="C4" s="41"/>
      <c r="D4" s="42">
        <f>SUM(D5+D23)</f>
        <v>144</v>
      </c>
      <c r="E4" s="43"/>
      <c r="F4" s="44">
        <f>SUM(F5+F23)</f>
        <v>2789</v>
      </c>
      <c r="G4" s="45"/>
      <c r="H4" s="24">
        <f>SUM(H5+H23)</f>
        <v>58297</v>
      </c>
      <c r="I4" s="45"/>
      <c r="J4" s="24">
        <f>SUM(J5+J23)</f>
        <v>28507</v>
      </c>
      <c r="K4" s="45"/>
      <c r="L4" s="24">
        <f>SUM(L5+L23)</f>
        <v>6475</v>
      </c>
      <c r="M4" s="45"/>
      <c r="N4" s="24">
        <f>SUM(N5+N23)</f>
        <v>5320</v>
      </c>
    </row>
    <row r="5" spans="1:15" ht="24.75" customHeight="1" x14ac:dyDescent="0.25">
      <c r="B5" s="50" t="s">
        <v>29</v>
      </c>
      <c r="C5" s="48"/>
      <c r="D5" s="46">
        <f>SUM(D6:D22)</f>
        <v>131</v>
      </c>
      <c r="E5" s="47"/>
      <c r="F5" s="25">
        <f t="shared" ref="F5:N5" si="0">SUM(F6:F22)</f>
        <v>2701</v>
      </c>
      <c r="G5" s="26"/>
      <c r="H5" s="25">
        <f>SUM(H6:H22)</f>
        <v>57766</v>
      </c>
      <c r="I5" s="26"/>
      <c r="J5" s="25">
        <f t="shared" si="0"/>
        <v>28350</v>
      </c>
      <c r="K5" s="26"/>
      <c r="L5" s="25">
        <f t="shared" si="0"/>
        <v>6417</v>
      </c>
      <c r="M5" s="26"/>
      <c r="N5" s="25">
        <f t="shared" si="0"/>
        <v>5099</v>
      </c>
    </row>
    <row r="6" spans="1:15" ht="20.25" customHeight="1" x14ac:dyDescent="0.25">
      <c r="C6" s="48" t="s">
        <v>13</v>
      </c>
      <c r="D6" s="46">
        <v>7</v>
      </c>
      <c r="E6" s="47"/>
      <c r="F6" s="25">
        <v>151</v>
      </c>
      <c r="G6" s="26"/>
      <c r="H6" s="25">
        <v>3401</v>
      </c>
      <c r="I6" s="26"/>
      <c r="J6" s="25">
        <v>1656</v>
      </c>
      <c r="K6" s="26"/>
      <c r="L6" s="25">
        <v>381</v>
      </c>
      <c r="M6" s="26"/>
      <c r="N6" s="25">
        <v>323</v>
      </c>
    </row>
    <row r="7" spans="1:15" ht="15.75" customHeight="1" x14ac:dyDescent="0.25">
      <c r="C7" s="48" t="s">
        <v>14</v>
      </c>
      <c r="D7" s="46">
        <v>6</v>
      </c>
      <c r="E7" s="47"/>
      <c r="F7" s="25">
        <v>95</v>
      </c>
      <c r="G7" s="26"/>
      <c r="H7" s="25">
        <v>1861</v>
      </c>
      <c r="I7" s="26"/>
      <c r="J7" s="25">
        <v>922</v>
      </c>
      <c r="K7" s="26"/>
      <c r="L7" s="25">
        <v>224</v>
      </c>
      <c r="M7" s="26"/>
      <c r="N7" s="25">
        <v>210</v>
      </c>
    </row>
    <row r="8" spans="1:15" ht="15.75" customHeight="1" x14ac:dyDescent="0.25">
      <c r="C8" s="48" t="s">
        <v>15</v>
      </c>
      <c r="D8" s="46">
        <v>9</v>
      </c>
      <c r="E8" s="47"/>
      <c r="F8" s="25">
        <v>130</v>
      </c>
      <c r="G8" s="26"/>
      <c r="H8" s="25">
        <v>2657</v>
      </c>
      <c r="I8" s="26"/>
      <c r="J8" s="25">
        <v>1282</v>
      </c>
      <c r="K8" s="26"/>
      <c r="L8" s="25">
        <v>291</v>
      </c>
      <c r="M8" s="26"/>
      <c r="N8" s="25">
        <v>301</v>
      </c>
    </row>
    <row r="9" spans="1:15" ht="15.75" customHeight="1" x14ac:dyDescent="0.25">
      <c r="C9" s="48" t="s">
        <v>16</v>
      </c>
      <c r="D9" s="46">
        <v>8</v>
      </c>
      <c r="E9" s="47"/>
      <c r="F9" s="25">
        <v>164</v>
      </c>
      <c r="G9" s="26"/>
      <c r="H9" s="25">
        <v>3493</v>
      </c>
      <c r="I9" s="26"/>
      <c r="J9" s="25">
        <v>1733</v>
      </c>
      <c r="K9" s="26"/>
      <c r="L9" s="25">
        <v>401</v>
      </c>
      <c r="M9" s="26"/>
      <c r="N9" s="25">
        <v>331</v>
      </c>
    </row>
    <row r="10" spans="1:15" ht="15.75" customHeight="1" x14ac:dyDescent="0.25">
      <c r="C10" s="48" t="s">
        <v>17</v>
      </c>
      <c r="D10" s="46">
        <v>11</v>
      </c>
      <c r="E10" s="47"/>
      <c r="F10" s="25">
        <v>203</v>
      </c>
      <c r="G10" s="26"/>
      <c r="H10" s="25">
        <v>4145</v>
      </c>
      <c r="I10" s="26"/>
      <c r="J10" s="25">
        <v>1965</v>
      </c>
      <c r="K10" s="26"/>
      <c r="L10" s="25">
        <v>459</v>
      </c>
      <c r="M10" s="26"/>
      <c r="N10" s="25">
        <v>386</v>
      </c>
    </row>
    <row r="11" spans="1:15" ht="15.75" customHeight="1" x14ac:dyDescent="0.25">
      <c r="C11" s="48" t="s">
        <v>18</v>
      </c>
      <c r="D11" s="46">
        <v>8</v>
      </c>
      <c r="E11" s="47"/>
      <c r="F11" s="25">
        <v>179</v>
      </c>
      <c r="G11" s="26"/>
      <c r="H11" s="25">
        <v>3927</v>
      </c>
      <c r="I11" s="26"/>
      <c r="J11" s="25">
        <v>1923</v>
      </c>
      <c r="K11" s="26"/>
      <c r="L11" s="25">
        <v>442</v>
      </c>
      <c r="M11" s="26"/>
      <c r="N11" s="25">
        <v>326</v>
      </c>
    </row>
    <row r="12" spans="1:15" ht="15.75" customHeight="1" x14ac:dyDescent="0.25">
      <c r="C12" s="48" t="s">
        <v>19</v>
      </c>
      <c r="D12" s="46">
        <v>10</v>
      </c>
      <c r="E12" s="47"/>
      <c r="F12" s="25">
        <v>207</v>
      </c>
      <c r="G12" s="26"/>
      <c r="H12" s="25">
        <v>4471</v>
      </c>
      <c r="I12" s="26"/>
      <c r="J12" s="25">
        <v>2196</v>
      </c>
      <c r="K12" s="26"/>
      <c r="L12" s="25">
        <v>464</v>
      </c>
      <c r="M12" s="26"/>
      <c r="N12" s="25">
        <v>376</v>
      </c>
    </row>
    <row r="13" spans="1:15" ht="15.75" customHeight="1" x14ac:dyDescent="0.25">
      <c r="C13" s="48" t="s">
        <v>20</v>
      </c>
      <c r="D13" s="46">
        <v>7</v>
      </c>
      <c r="E13" s="47"/>
      <c r="F13" s="25">
        <v>153</v>
      </c>
      <c r="G13" s="26"/>
      <c r="H13" s="25">
        <v>3123</v>
      </c>
      <c r="I13" s="26"/>
      <c r="J13" s="25">
        <v>1512</v>
      </c>
      <c r="K13" s="26"/>
      <c r="L13" s="25">
        <v>344</v>
      </c>
      <c r="M13" s="26"/>
      <c r="N13" s="25">
        <v>305</v>
      </c>
    </row>
    <row r="14" spans="1:15" ht="15.75" customHeight="1" x14ac:dyDescent="0.25">
      <c r="C14" s="48" t="s">
        <v>21</v>
      </c>
      <c r="D14" s="46">
        <v>10</v>
      </c>
      <c r="E14" s="47"/>
      <c r="F14" s="25">
        <v>244</v>
      </c>
      <c r="G14" s="26"/>
      <c r="H14" s="25">
        <v>5334</v>
      </c>
      <c r="I14" s="26"/>
      <c r="J14" s="25">
        <v>2607</v>
      </c>
      <c r="K14" s="26"/>
      <c r="L14" s="25">
        <v>526</v>
      </c>
      <c r="M14" s="26"/>
      <c r="N14" s="25">
        <v>507</v>
      </c>
    </row>
    <row r="15" spans="1:15" ht="15.75" customHeight="1" x14ac:dyDescent="0.25">
      <c r="C15" s="48" t="s">
        <v>22</v>
      </c>
      <c r="D15" s="46">
        <v>5</v>
      </c>
      <c r="E15" s="47"/>
      <c r="F15" s="25">
        <v>100</v>
      </c>
      <c r="G15" s="26"/>
      <c r="H15" s="25">
        <v>2169</v>
      </c>
      <c r="I15" s="26"/>
      <c r="J15" s="25">
        <v>1039</v>
      </c>
      <c r="K15" s="26"/>
      <c r="L15" s="25">
        <v>232</v>
      </c>
      <c r="M15" s="26"/>
      <c r="N15" s="25">
        <v>184</v>
      </c>
    </row>
    <row r="16" spans="1:15" ht="15.75" customHeight="1" x14ac:dyDescent="0.25">
      <c r="C16" s="48" t="s">
        <v>23</v>
      </c>
      <c r="D16" s="46">
        <v>9</v>
      </c>
      <c r="E16" s="47"/>
      <c r="F16" s="25">
        <v>228</v>
      </c>
      <c r="G16" s="26"/>
      <c r="H16" s="25">
        <v>4778</v>
      </c>
      <c r="I16" s="26"/>
      <c r="J16" s="25">
        <v>2373</v>
      </c>
      <c r="K16" s="26"/>
      <c r="L16" s="25">
        <v>553</v>
      </c>
      <c r="M16" s="26"/>
      <c r="N16" s="25">
        <v>386</v>
      </c>
    </row>
    <row r="17" spans="2:15" ht="15.75" customHeight="1" x14ac:dyDescent="0.25">
      <c r="C17" s="49" t="s">
        <v>24</v>
      </c>
      <c r="D17" s="46">
        <v>3</v>
      </c>
      <c r="E17" s="47"/>
      <c r="F17" s="25">
        <v>99</v>
      </c>
      <c r="G17" s="26"/>
      <c r="H17" s="25">
        <v>2210</v>
      </c>
      <c r="I17" s="26"/>
      <c r="J17" s="25">
        <v>1124</v>
      </c>
      <c r="K17" s="26"/>
      <c r="L17" s="25">
        <v>265</v>
      </c>
      <c r="M17" s="26"/>
      <c r="N17" s="25">
        <v>169</v>
      </c>
    </row>
    <row r="18" spans="2:15" ht="15.75" customHeight="1" x14ac:dyDescent="0.25">
      <c r="C18" s="48" t="s">
        <v>25</v>
      </c>
      <c r="D18" s="46">
        <v>4</v>
      </c>
      <c r="E18" s="47"/>
      <c r="F18" s="25">
        <v>139</v>
      </c>
      <c r="G18" s="26"/>
      <c r="H18" s="25">
        <v>3184</v>
      </c>
      <c r="I18" s="26"/>
      <c r="J18" s="25">
        <v>1611</v>
      </c>
      <c r="K18" s="26"/>
      <c r="L18" s="25">
        <v>321</v>
      </c>
      <c r="M18" s="26"/>
      <c r="N18" s="25">
        <v>255</v>
      </c>
    </row>
    <row r="19" spans="2:15" ht="15.75" customHeight="1" x14ac:dyDescent="0.25">
      <c r="C19" s="48" t="s">
        <v>26</v>
      </c>
      <c r="D19" s="46">
        <v>7</v>
      </c>
      <c r="E19" s="47"/>
      <c r="F19" s="25">
        <v>176</v>
      </c>
      <c r="G19" s="26"/>
      <c r="H19" s="25">
        <v>3926</v>
      </c>
      <c r="I19" s="26"/>
      <c r="J19" s="25">
        <v>1972</v>
      </c>
      <c r="K19" s="26"/>
      <c r="L19" s="25">
        <v>437</v>
      </c>
      <c r="M19" s="26"/>
      <c r="N19" s="25">
        <v>306</v>
      </c>
    </row>
    <row r="20" spans="2:15" ht="15.75" customHeight="1" x14ac:dyDescent="0.25">
      <c r="C20" s="48" t="s">
        <v>30</v>
      </c>
      <c r="D20" s="46">
        <v>6</v>
      </c>
      <c r="E20" s="47"/>
      <c r="F20" s="25">
        <v>79</v>
      </c>
      <c r="G20" s="26"/>
      <c r="H20" s="25">
        <v>1483</v>
      </c>
      <c r="I20" s="26"/>
      <c r="J20" s="25">
        <v>714</v>
      </c>
      <c r="K20" s="26"/>
      <c r="L20" s="25">
        <v>150</v>
      </c>
      <c r="M20" s="26"/>
      <c r="N20" s="25">
        <v>144</v>
      </c>
    </row>
    <row r="21" spans="2:15" ht="15.75" customHeight="1" x14ac:dyDescent="0.25">
      <c r="C21" s="48" t="s">
        <v>27</v>
      </c>
      <c r="D21" s="46">
        <v>15</v>
      </c>
      <c r="E21" s="47"/>
      <c r="F21" s="25">
        <v>299</v>
      </c>
      <c r="G21" s="26"/>
      <c r="H21" s="25">
        <v>6476</v>
      </c>
      <c r="I21" s="26"/>
      <c r="J21" s="25">
        <v>3146</v>
      </c>
      <c r="K21" s="26"/>
      <c r="L21" s="25">
        <v>772</v>
      </c>
      <c r="M21" s="26"/>
      <c r="N21" s="25">
        <v>505</v>
      </c>
    </row>
    <row r="22" spans="2:15" ht="15.75" customHeight="1" x14ac:dyDescent="0.25">
      <c r="C22" s="48" t="s">
        <v>28</v>
      </c>
      <c r="D22" s="46">
        <v>6</v>
      </c>
      <c r="E22" s="47"/>
      <c r="F22" s="25">
        <v>55</v>
      </c>
      <c r="G22" s="26"/>
      <c r="H22" s="25">
        <v>1128</v>
      </c>
      <c r="I22" s="26"/>
      <c r="J22" s="25">
        <v>575</v>
      </c>
      <c r="K22" s="26"/>
      <c r="L22" s="25">
        <v>155</v>
      </c>
      <c r="M22" s="26"/>
      <c r="N22" s="25">
        <v>85</v>
      </c>
    </row>
    <row r="23" spans="2:15" ht="42" customHeight="1" x14ac:dyDescent="0.2">
      <c r="B23" s="129" t="s">
        <v>11</v>
      </c>
      <c r="C23" s="130"/>
      <c r="D23" s="74">
        <f>SUM(D24:E32)</f>
        <v>13</v>
      </c>
      <c r="E23" s="75"/>
      <c r="F23" s="76">
        <f>SUM(F24:F32)</f>
        <v>88</v>
      </c>
      <c r="G23" s="77"/>
      <c r="H23" s="76">
        <f>SUM(H24:H32)</f>
        <v>531</v>
      </c>
      <c r="I23" s="77"/>
      <c r="J23" s="76">
        <f>SUM(J24:J32)</f>
        <v>157</v>
      </c>
      <c r="K23" s="77"/>
      <c r="L23" s="76">
        <f>SUM(L24:L32)</f>
        <v>58</v>
      </c>
      <c r="M23" s="77"/>
      <c r="N23" s="76">
        <f>SUM(N24:N32)</f>
        <v>221</v>
      </c>
    </row>
    <row r="24" spans="2:15" ht="20.25" customHeight="1" x14ac:dyDescent="0.25">
      <c r="C24" s="48" t="s">
        <v>13</v>
      </c>
      <c r="D24" s="46">
        <v>1</v>
      </c>
      <c r="E24" s="47"/>
      <c r="F24" s="25">
        <v>26</v>
      </c>
      <c r="G24" s="26">
        <v>211</v>
      </c>
      <c r="H24" s="25">
        <v>211</v>
      </c>
      <c r="I24" s="26"/>
      <c r="J24" s="25">
        <v>58</v>
      </c>
      <c r="K24" s="26"/>
      <c r="L24" s="25">
        <v>14</v>
      </c>
      <c r="M24" s="26"/>
      <c r="N24" s="25">
        <v>40</v>
      </c>
    </row>
    <row r="25" spans="2:15" ht="15.75" customHeight="1" x14ac:dyDescent="0.25">
      <c r="C25" s="48" t="s">
        <v>14</v>
      </c>
      <c r="D25" s="46">
        <v>5</v>
      </c>
      <c r="E25" s="47"/>
      <c r="F25" s="25">
        <v>32</v>
      </c>
      <c r="G25" s="26"/>
      <c r="H25" s="25">
        <v>164</v>
      </c>
      <c r="I25" s="26"/>
      <c r="J25" s="25">
        <v>47</v>
      </c>
      <c r="K25" s="26"/>
      <c r="L25" s="25">
        <v>24</v>
      </c>
      <c r="M25" s="26"/>
      <c r="N25" s="25">
        <v>81</v>
      </c>
    </row>
    <row r="26" spans="2:15" ht="15.75" customHeight="1" x14ac:dyDescent="0.25">
      <c r="C26" s="48" t="s">
        <v>15</v>
      </c>
      <c r="D26" s="46">
        <v>1</v>
      </c>
      <c r="E26" s="47"/>
      <c r="F26" s="25">
        <v>15</v>
      </c>
      <c r="G26" s="26"/>
      <c r="H26" s="25">
        <v>70</v>
      </c>
      <c r="I26" s="26"/>
      <c r="J26" s="25">
        <v>20</v>
      </c>
      <c r="K26" s="26"/>
      <c r="L26" s="25">
        <v>7</v>
      </c>
      <c r="M26" s="26"/>
      <c r="N26" s="25">
        <v>28</v>
      </c>
    </row>
    <row r="27" spans="2:15" ht="15.75" customHeight="1" x14ac:dyDescent="0.25">
      <c r="C27" s="48" t="s">
        <v>18</v>
      </c>
      <c r="D27" s="46">
        <v>1</v>
      </c>
      <c r="E27" s="47"/>
      <c r="F27" s="25">
        <v>2</v>
      </c>
      <c r="G27" s="26"/>
      <c r="H27" s="25">
        <v>17</v>
      </c>
      <c r="I27" s="26"/>
      <c r="J27" s="25">
        <v>9</v>
      </c>
      <c r="K27" s="26"/>
      <c r="L27" s="25">
        <v>1</v>
      </c>
      <c r="M27" s="26"/>
      <c r="N27" s="25">
        <v>8</v>
      </c>
    </row>
    <row r="28" spans="2:15" ht="15.75" customHeight="1" x14ac:dyDescent="0.25">
      <c r="C28" s="48" t="s">
        <v>21</v>
      </c>
      <c r="D28" s="46">
        <v>1</v>
      </c>
      <c r="E28" s="47"/>
      <c r="F28" s="25">
        <v>3</v>
      </c>
      <c r="G28" s="26"/>
      <c r="H28" s="25">
        <v>14</v>
      </c>
      <c r="I28" s="26"/>
      <c r="J28" s="25">
        <v>4</v>
      </c>
      <c r="K28" s="26"/>
      <c r="L28" s="25">
        <v>4</v>
      </c>
      <c r="M28" s="26"/>
      <c r="N28" s="25">
        <v>18</v>
      </c>
    </row>
    <row r="29" spans="2:15" ht="15.75" customHeight="1" x14ac:dyDescent="0.25">
      <c r="C29" s="48" t="s">
        <v>22</v>
      </c>
      <c r="D29" s="46">
        <v>1</v>
      </c>
      <c r="E29" s="47"/>
      <c r="F29" s="25">
        <v>4</v>
      </c>
      <c r="G29" s="26"/>
      <c r="H29" s="25">
        <v>16</v>
      </c>
      <c r="I29" s="26"/>
      <c r="J29" s="25">
        <v>3</v>
      </c>
      <c r="K29" s="26"/>
      <c r="L29" s="25">
        <v>1</v>
      </c>
      <c r="M29" s="26"/>
      <c r="N29" s="25">
        <v>30</v>
      </c>
    </row>
    <row r="30" spans="2:15" ht="15.75" customHeight="1" x14ac:dyDescent="0.25">
      <c r="C30" s="48" t="s">
        <v>23</v>
      </c>
      <c r="D30" s="46">
        <v>1</v>
      </c>
      <c r="E30" s="47"/>
      <c r="F30" s="25">
        <v>2</v>
      </c>
      <c r="G30" s="26"/>
      <c r="H30" s="25">
        <v>17</v>
      </c>
      <c r="I30" s="26"/>
      <c r="J30" s="25">
        <v>8</v>
      </c>
      <c r="K30" s="26"/>
      <c r="L30" s="25">
        <v>4</v>
      </c>
      <c r="M30" s="26"/>
      <c r="N30" s="25">
        <v>10</v>
      </c>
    </row>
    <row r="31" spans="2:15" ht="15.75" customHeight="1" x14ac:dyDescent="0.25">
      <c r="C31" s="48" t="s">
        <v>26</v>
      </c>
      <c r="D31" s="46">
        <v>1</v>
      </c>
      <c r="E31" s="47"/>
      <c r="F31" s="25">
        <v>3</v>
      </c>
      <c r="G31" s="26"/>
      <c r="H31" s="25">
        <v>11</v>
      </c>
      <c r="I31" s="26"/>
      <c r="J31" s="25">
        <v>3</v>
      </c>
      <c r="K31" s="26"/>
      <c r="L31" s="25">
        <v>3</v>
      </c>
      <c r="M31" s="26"/>
      <c r="N31" s="25">
        <v>5</v>
      </c>
    </row>
    <row r="32" spans="2:15" ht="15.75" customHeight="1" x14ac:dyDescent="0.25">
      <c r="C32" s="48" t="s">
        <v>28</v>
      </c>
      <c r="D32" s="1">
        <v>1</v>
      </c>
      <c r="E32" s="48"/>
      <c r="F32" s="1">
        <v>1</v>
      </c>
      <c r="G32" s="48"/>
      <c r="H32" s="1">
        <v>11</v>
      </c>
      <c r="I32" s="48"/>
      <c r="J32" s="1">
        <v>5</v>
      </c>
      <c r="K32" s="48"/>
      <c r="L32" s="14" t="s">
        <v>10</v>
      </c>
      <c r="M32" s="48"/>
      <c r="N32" s="1">
        <v>1</v>
      </c>
      <c r="O32" s="1"/>
    </row>
  </sheetData>
  <mergeCells count="10">
    <mergeCell ref="A1:O1"/>
    <mergeCell ref="B23:C23"/>
    <mergeCell ref="A2:A3"/>
    <mergeCell ref="N2:O3"/>
    <mergeCell ref="H2:K2"/>
    <mergeCell ref="L2:M3"/>
    <mergeCell ref="D2:E3"/>
    <mergeCell ref="F2:G3"/>
    <mergeCell ref="H3:I3"/>
    <mergeCell ref="J3:K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>
    <oddFooter xml:space="preserve">&amp;L4&amp;R&amp;9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G32" sqref="G32"/>
    </sheetView>
  </sheetViews>
  <sheetFormatPr defaultRowHeight="12.75" x14ac:dyDescent="0.2"/>
  <cols>
    <col min="1" max="1" width="61.33203125" customWidth="1"/>
    <col min="2" max="2" width="36.5" customWidth="1"/>
  </cols>
  <sheetData>
    <row r="1" spans="1:2" ht="15" customHeight="1" x14ac:dyDescent="0.25">
      <c r="A1" s="81" t="s">
        <v>63</v>
      </c>
      <c r="B1" s="79"/>
    </row>
    <row r="2" spans="1:2" ht="15.75" x14ac:dyDescent="0.25">
      <c r="A2" s="82"/>
      <c r="B2" s="79"/>
    </row>
    <row r="3" spans="1:2" x14ac:dyDescent="0.2">
      <c r="A3" s="83" t="s">
        <v>64</v>
      </c>
      <c r="B3" s="79"/>
    </row>
    <row r="4" spans="1:2" ht="3.75" customHeight="1" x14ac:dyDescent="0.2">
      <c r="A4" s="83"/>
      <c r="B4" s="79"/>
    </row>
    <row r="5" spans="1:2" ht="28.5" customHeight="1" x14ac:dyDescent="0.2">
      <c r="A5" s="135" t="s">
        <v>65</v>
      </c>
      <c r="B5" s="135"/>
    </row>
    <row r="6" spans="1:2" ht="3.75" customHeight="1" x14ac:dyDescent="0.2">
      <c r="A6" s="80"/>
      <c r="B6" s="79"/>
    </row>
    <row r="7" spans="1:2" ht="53.25" customHeight="1" x14ac:dyDescent="0.2">
      <c r="A7" s="135" t="s">
        <v>66</v>
      </c>
      <c r="B7" s="135"/>
    </row>
    <row r="8" spans="1:2" ht="6" customHeight="1" x14ac:dyDescent="0.2">
      <c r="A8" s="83"/>
      <c r="B8" s="79"/>
    </row>
    <row r="9" spans="1:2" x14ac:dyDescent="0.2">
      <c r="A9" s="83" t="s">
        <v>67</v>
      </c>
      <c r="B9" s="79"/>
    </row>
    <row r="10" spans="1:2" ht="3.75" customHeight="1" x14ac:dyDescent="0.2">
      <c r="A10" s="80"/>
      <c r="B10" s="79"/>
    </row>
    <row r="11" spans="1:2" ht="28.5" customHeight="1" x14ac:dyDescent="0.2">
      <c r="A11" s="135" t="s">
        <v>68</v>
      </c>
      <c r="B11" s="135"/>
    </row>
    <row r="12" spans="1:2" ht="3.75" customHeight="1" x14ac:dyDescent="0.2">
      <c r="A12" s="80"/>
      <c r="B12" s="79"/>
    </row>
    <row r="13" spans="1:2" ht="28.5" customHeight="1" x14ac:dyDescent="0.2">
      <c r="A13" s="135" t="s">
        <v>69</v>
      </c>
      <c r="B13" s="135"/>
    </row>
    <row r="14" spans="1:2" ht="6" customHeight="1" x14ac:dyDescent="0.2">
      <c r="A14" s="80"/>
      <c r="B14" s="79"/>
    </row>
    <row r="15" spans="1:2" x14ac:dyDescent="0.2">
      <c r="A15" s="83" t="s">
        <v>70</v>
      </c>
      <c r="B15" s="79"/>
    </row>
    <row r="16" spans="1:2" ht="3.75" customHeight="1" x14ac:dyDescent="0.2">
      <c r="A16" s="80"/>
      <c r="B16" s="79"/>
    </row>
    <row r="17" spans="1:2" ht="28.5" customHeight="1" x14ac:dyDescent="0.2">
      <c r="A17" s="138" t="s">
        <v>71</v>
      </c>
      <c r="B17" s="138"/>
    </row>
    <row r="18" spans="1:2" ht="12.75" customHeight="1" x14ac:dyDescent="0.2">
      <c r="A18" s="139" t="s">
        <v>72</v>
      </c>
      <c r="B18" s="139"/>
    </row>
    <row r="19" spans="1:2" ht="3.75" customHeight="1" x14ac:dyDescent="0.2">
      <c r="A19" s="80"/>
      <c r="B19" s="79"/>
    </row>
    <row r="20" spans="1:2" ht="28.5" customHeight="1" x14ac:dyDescent="0.2">
      <c r="A20" s="138" t="s">
        <v>73</v>
      </c>
      <c r="B20" s="138"/>
    </row>
    <row r="21" spans="1:2" ht="39.75" customHeight="1" x14ac:dyDescent="0.2">
      <c r="A21" s="138" t="s">
        <v>74</v>
      </c>
      <c r="B21" s="138"/>
    </row>
    <row r="22" spans="1:2" ht="3.75" customHeight="1" x14ac:dyDescent="0.2">
      <c r="A22" s="80"/>
      <c r="B22" s="79"/>
    </row>
    <row r="23" spans="1:2" ht="39.75" customHeight="1" x14ac:dyDescent="0.2">
      <c r="A23" s="138" t="s">
        <v>75</v>
      </c>
      <c r="B23" s="138"/>
    </row>
    <row r="24" spans="1:2" ht="3.75" customHeight="1" x14ac:dyDescent="0.2">
      <c r="A24" s="84"/>
      <c r="B24" s="79"/>
    </row>
    <row r="25" spans="1:2" x14ac:dyDescent="0.2">
      <c r="A25" s="140" t="s">
        <v>76</v>
      </c>
      <c r="B25" s="140"/>
    </row>
    <row r="26" spans="1:2" ht="3.75" customHeight="1" x14ac:dyDescent="0.2">
      <c r="A26" s="80"/>
      <c r="B26" s="79"/>
    </row>
    <row r="27" spans="1:2" ht="37.5" customHeight="1" x14ac:dyDescent="0.2">
      <c r="A27" s="138" t="s">
        <v>77</v>
      </c>
      <c r="B27" s="138"/>
    </row>
    <row r="28" spans="1:2" ht="3.75" customHeight="1" x14ac:dyDescent="0.2">
      <c r="A28" s="80"/>
      <c r="B28" s="79"/>
    </row>
    <row r="29" spans="1:2" ht="37.5" customHeight="1" x14ac:dyDescent="0.2">
      <c r="A29" s="138" t="s">
        <v>78</v>
      </c>
      <c r="B29" s="138"/>
    </row>
    <row r="30" spans="1:2" ht="3.75" customHeight="1" x14ac:dyDescent="0.2">
      <c r="A30" s="80"/>
      <c r="B30" s="79"/>
    </row>
    <row r="31" spans="1:2" ht="28.5" customHeight="1" x14ac:dyDescent="0.2">
      <c r="A31" s="135" t="s">
        <v>102</v>
      </c>
      <c r="B31" s="135"/>
    </row>
    <row r="32" spans="1:2" ht="4.5" customHeight="1" x14ac:dyDescent="0.2">
      <c r="A32" s="80"/>
      <c r="B32" s="79"/>
    </row>
    <row r="33" spans="1:2" ht="15" x14ac:dyDescent="0.2">
      <c r="A33" s="136" t="s">
        <v>79</v>
      </c>
      <c r="B33" s="136"/>
    </row>
    <row r="34" spans="1:2" x14ac:dyDescent="0.2">
      <c r="A34" s="80"/>
      <c r="B34" s="79"/>
    </row>
    <row r="35" spans="1:2" x14ac:dyDescent="0.2">
      <c r="A35" s="85" t="s">
        <v>80</v>
      </c>
      <c r="B35" s="85" t="s">
        <v>83</v>
      </c>
    </row>
    <row r="36" spans="1:2" ht="4.5" customHeight="1" x14ac:dyDescent="0.2">
      <c r="A36" s="85"/>
      <c r="B36" s="85"/>
    </row>
    <row r="37" spans="1:2" ht="13.5" customHeight="1" x14ac:dyDescent="0.2">
      <c r="A37" s="92" t="s">
        <v>82</v>
      </c>
      <c r="B37" s="85" t="s">
        <v>84</v>
      </c>
    </row>
    <row r="38" spans="1:2" x14ac:dyDescent="0.2">
      <c r="A38" s="92" t="s">
        <v>81</v>
      </c>
      <c r="B38" s="86"/>
    </row>
    <row r="39" spans="1:2" x14ac:dyDescent="0.2">
      <c r="A39" s="92"/>
      <c r="B39" s="79"/>
    </row>
    <row r="40" spans="1:2" x14ac:dyDescent="0.2">
      <c r="A40" s="133" t="s">
        <v>85</v>
      </c>
      <c r="B40" s="133"/>
    </row>
    <row r="41" spans="1:2" x14ac:dyDescent="0.2">
      <c r="A41" s="133" t="s">
        <v>86</v>
      </c>
      <c r="B41" s="133"/>
    </row>
    <row r="42" spans="1:2" x14ac:dyDescent="0.2">
      <c r="A42" s="133" t="s">
        <v>87</v>
      </c>
      <c r="B42" s="133"/>
    </row>
    <row r="43" spans="1:2" x14ac:dyDescent="0.2">
      <c r="A43" s="137" t="s">
        <v>88</v>
      </c>
      <c r="B43" s="137"/>
    </row>
    <row r="44" spans="1:2" x14ac:dyDescent="0.2">
      <c r="A44" s="133" t="s">
        <v>89</v>
      </c>
      <c r="B44" s="133"/>
    </row>
    <row r="45" spans="1:2" x14ac:dyDescent="0.2">
      <c r="A45" s="133" t="s">
        <v>90</v>
      </c>
      <c r="B45" s="133"/>
    </row>
    <row r="46" spans="1:2" x14ac:dyDescent="0.2">
      <c r="A46" s="88"/>
      <c r="B46" s="79"/>
    </row>
    <row r="47" spans="1:2" ht="15.75" thickBot="1" x14ac:dyDescent="0.3">
      <c r="A47" s="87" t="s">
        <v>91</v>
      </c>
      <c r="B47" s="79"/>
    </row>
    <row r="48" spans="1:2" x14ac:dyDescent="0.2">
      <c r="A48" s="134" t="s">
        <v>92</v>
      </c>
      <c r="B48" s="134"/>
    </row>
  </sheetData>
  <mergeCells count="21">
    <mergeCell ref="A29:B29"/>
    <mergeCell ref="A5:B5"/>
    <mergeCell ref="A7:B7"/>
    <mergeCell ref="A11:B11"/>
    <mergeCell ref="A13:B13"/>
    <mergeCell ref="A17:B17"/>
    <mergeCell ref="A18:B18"/>
    <mergeCell ref="A20:B20"/>
    <mergeCell ref="A21:B21"/>
    <mergeCell ref="A23:B23"/>
    <mergeCell ref="A25:B25"/>
    <mergeCell ref="A27:B27"/>
    <mergeCell ref="A44:B44"/>
    <mergeCell ref="A45:B45"/>
    <mergeCell ref="A48:B48"/>
    <mergeCell ref="A31:B31"/>
    <mergeCell ref="A33:B33"/>
    <mergeCell ref="A40:B40"/>
    <mergeCell ref="A41:B41"/>
    <mergeCell ref="A42:B42"/>
    <mergeCell ref="A43:B43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Tab 1</vt:lpstr>
      <vt:lpstr>Tab 1.2</vt:lpstr>
      <vt:lpstr>Tab 1.3</vt:lpstr>
      <vt:lpstr>G 1</vt:lpstr>
      <vt:lpstr>Tab 2.1.</vt:lpstr>
      <vt:lpstr>Tab 2.2.</vt:lpstr>
      <vt:lpstr>G 2</vt:lpstr>
      <vt:lpstr>Tab 3</vt:lpstr>
      <vt:lpstr>Metodologija</vt:lpstr>
      <vt:lpstr>'G 1'!Podrucje_ispisa</vt:lpstr>
      <vt:lpstr>'G 2'!Podrucje_ispisa</vt:lpstr>
      <vt:lpstr>'Tab 1'!Podrucje_ispisa</vt:lpstr>
      <vt:lpstr>'Tab 1.2'!Podrucje_ispisa</vt:lpstr>
      <vt:lpstr>'Tab 1.3'!Podrucje_ispisa</vt:lpstr>
      <vt:lpstr>'Tab 2.1.'!Podrucje_ispisa</vt:lpstr>
      <vt:lpstr>'Tab 2.2.'!Podrucje_ispisa</vt:lpstr>
      <vt:lpstr>'Tab 3'!Podrucje_ispisa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2018-06-12T11:33:35Z</cp:lastPrinted>
  <dcterms:created xsi:type="dcterms:W3CDTF">2003-07-09T11:03:56Z</dcterms:created>
  <dcterms:modified xsi:type="dcterms:W3CDTF">2019-10-28T09:02:40Z</dcterms:modified>
</cp:coreProperties>
</file>